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Gabriela\OneDrive - Valor e Foco\Downloads\"/>
    </mc:Choice>
  </mc:AlternateContent>
  <xr:revisionPtr revIDLastSave="0" documentId="11_CA716A344EB90E7976603B4DEB3906A935FEECFC" xr6:coauthVersionLast="47" xr6:coauthVersionMax="47" xr10:uidLastSave="{00000000-0000-0000-0000-000000000000}"/>
  <bookViews>
    <workbookView xWindow="0" yWindow="0" windowWidth="23040" windowHeight="9264" xr2:uid="{00000000-000D-0000-FFFF-FFFF00000000}"/>
  </bookViews>
  <sheets>
    <sheet name="Dashboard" sheetId="1" r:id="rId1"/>
    <sheet name="Centro de Custos" sheetId="2" r:id="rId2"/>
    <sheet name="Recursos Humanos" sheetId="3" r:id="rId3"/>
    <sheet name="Rateio Recursos Humanos" sheetId="4" r:id="rId4"/>
    <sheet name="Custos_Despesas e Rateio" sheetId="5" r:id="rId5"/>
    <sheet name="Bens Patrimoniais e Rateio" sheetId="6" r:id="rId6"/>
    <sheet name="Mat_Med" sheetId="8" r:id="rId7"/>
    <sheet name="Relatório C.Custo Produtivos" sheetId="9" r:id="rId8"/>
    <sheet name="Análise Global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58" i="8" l="1"/>
  <c r="BC57" i="8"/>
  <c r="BC56" i="8"/>
  <c r="BC55" i="8"/>
  <c r="BC54" i="8"/>
  <c r="BC53" i="8"/>
  <c r="BC52" i="8"/>
  <c r="BC51" i="8"/>
  <c r="BC50" i="8"/>
  <c r="BC49" i="8"/>
  <c r="BC48" i="8"/>
  <c r="BC47" i="8"/>
  <c r="BC46" i="8"/>
  <c r="BC45" i="8"/>
  <c r="BC44" i="8"/>
  <c r="BC43" i="8"/>
  <c r="BC42" i="8"/>
  <c r="BC41" i="8"/>
  <c r="BC40" i="8"/>
  <c r="BC39" i="8"/>
  <c r="BC38" i="8"/>
  <c r="BC37" i="8"/>
  <c r="BC36" i="8"/>
  <c r="BC35" i="8"/>
  <c r="BC34" i="8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AY58" i="8"/>
  <c r="AY57" i="8"/>
  <c r="AY56" i="8"/>
  <c r="AY55" i="8"/>
  <c r="AY54" i="8"/>
  <c r="AY53" i="8"/>
  <c r="AY52" i="8"/>
  <c r="AY51" i="8"/>
  <c r="AY50" i="8"/>
  <c r="AY49" i="8"/>
  <c r="AY48" i="8"/>
  <c r="AY47" i="8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U58" i="8"/>
  <c r="AU57" i="8"/>
  <c r="AU56" i="8"/>
  <c r="AU55" i="8"/>
  <c r="AU54" i="8"/>
  <c r="AU53" i="8"/>
  <c r="AU52" i="8"/>
  <c r="AU51" i="8"/>
  <c r="AU50" i="8"/>
  <c r="AU49" i="8"/>
  <c r="AU48" i="8"/>
  <c r="AU47" i="8"/>
  <c r="AU46" i="8"/>
  <c r="AU45" i="8"/>
  <c r="AU44" i="8"/>
  <c r="AU43" i="8"/>
  <c r="AU42" i="8"/>
  <c r="AU41" i="8"/>
  <c r="AU40" i="8"/>
  <c r="AU39" i="8"/>
  <c r="AU38" i="8"/>
  <c r="AU37" i="8"/>
  <c r="AU36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Q58" i="8"/>
  <c r="AQ57" i="8"/>
  <c r="AQ56" i="8"/>
  <c r="AQ55" i="8"/>
  <c r="AQ54" i="8"/>
  <c r="AQ53" i="8"/>
  <c r="AQ52" i="8"/>
  <c r="AQ51" i="8"/>
  <c r="AQ50" i="8"/>
  <c r="AQ49" i="8"/>
  <c r="AQ48" i="8"/>
  <c r="AQ47" i="8"/>
  <c r="AQ46" i="8"/>
  <c r="AQ45" i="8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M58" i="8"/>
  <c r="AM57" i="8"/>
  <c r="AM56" i="8"/>
  <c r="AM55" i="8"/>
  <c r="AM54" i="8"/>
  <c r="AM53" i="8"/>
  <c r="AM52" i="8"/>
  <c r="AM51" i="8"/>
  <c r="AM50" i="8"/>
  <c r="AM49" i="8"/>
  <c r="AM48" i="8"/>
  <c r="AM47" i="8"/>
  <c r="AM46" i="8"/>
  <c r="AM45" i="8"/>
  <c r="AM44" i="8"/>
  <c r="AM43" i="8"/>
  <c r="AM42" i="8"/>
  <c r="AM41" i="8"/>
  <c r="AM40" i="8"/>
  <c r="AM39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M8" i="8"/>
  <c r="AM7" i="8"/>
  <c r="AI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E8" i="8"/>
  <c r="AE7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G8" i="8"/>
  <c r="BE8" i="8" s="1"/>
  <c r="E22" i="9" s="1"/>
  <c r="G9" i="8"/>
  <c r="BE9" i="8" s="1"/>
  <c r="F22" i="9" s="1"/>
  <c r="G10" i="8"/>
  <c r="G11" i="8"/>
  <c r="BE11" i="8" s="1"/>
  <c r="H22" i="9" s="1"/>
  <c r="G12" i="8"/>
  <c r="BE12" i="8" s="1"/>
  <c r="I22" i="9" s="1"/>
  <c r="G13" i="8"/>
  <c r="BE13" i="8" s="1"/>
  <c r="J22" i="9" s="1"/>
  <c r="G14" i="8"/>
  <c r="G15" i="8"/>
  <c r="BE15" i="8" s="1"/>
  <c r="L22" i="9" s="1"/>
  <c r="G16" i="8"/>
  <c r="BE16" i="8" s="1"/>
  <c r="M22" i="9" s="1"/>
  <c r="G17" i="8"/>
  <c r="BE17" i="8" s="1"/>
  <c r="N22" i="9" s="1"/>
  <c r="G18" i="8"/>
  <c r="G19" i="8"/>
  <c r="BE19" i="8" s="1"/>
  <c r="P22" i="9" s="1"/>
  <c r="G20" i="8"/>
  <c r="BE20" i="8" s="1"/>
  <c r="Q22" i="9" s="1"/>
  <c r="G21" i="8"/>
  <c r="BE21" i="8" s="1"/>
  <c r="R22" i="9" s="1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7" i="8"/>
  <c r="BE7" i="8" s="1"/>
  <c r="D22" i="9" s="1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8" i="8"/>
  <c r="BE22" i="8" l="1"/>
  <c r="BE18" i="8"/>
  <c r="O22" i="9" s="1"/>
  <c r="BE14" i="8"/>
  <c r="K22" i="9" s="1"/>
  <c r="BE10" i="8"/>
  <c r="G22" i="9" s="1"/>
  <c r="S22" i="9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C29" i="9"/>
  <c r="C28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27" i="8"/>
  <c r="C125" i="8"/>
  <c r="C123" i="8"/>
  <c r="C121" i="8"/>
  <c r="C119" i="8"/>
  <c r="C117" i="8"/>
  <c r="C115" i="8"/>
  <c r="C113" i="8"/>
  <c r="C111" i="8"/>
  <c r="C109" i="8"/>
  <c r="C107" i="8"/>
  <c r="C105" i="8"/>
  <c r="C103" i="8"/>
  <c r="C101" i="8"/>
  <c r="C99" i="8"/>
  <c r="C97" i="8"/>
  <c r="C95" i="8"/>
  <c r="C93" i="8"/>
  <c r="C90" i="8"/>
  <c r="C137" i="8"/>
  <c r="C135" i="8"/>
  <c r="C133" i="8"/>
  <c r="C131" i="8"/>
  <c r="C129" i="8"/>
  <c r="C136" i="8"/>
  <c r="C134" i="8"/>
  <c r="C132" i="8"/>
  <c r="C130" i="8"/>
  <c r="C128" i="8"/>
  <c r="C126" i="8"/>
  <c r="C124" i="8"/>
  <c r="C122" i="8"/>
  <c r="C120" i="8"/>
  <c r="C118" i="8"/>
  <c r="C116" i="8"/>
  <c r="C114" i="8"/>
  <c r="C112" i="8"/>
  <c r="C110" i="8"/>
  <c r="C108" i="8"/>
  <c r="C106" i="8"/>
  <c r="C104" i="8"/>
  <c r="C102" i="8"/>
  <c r="C100" i="8"/>
  <c r="C98" i="8"/>
  <c r="C96" i="8"/>
  <c r="C94" i="8"/>
  <c r="C92" i="8"/>
  <c r="C91" i="8"/>
  <c r="C89" i="8"/>
  <c r="C88" i="8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I57" i="6"/>
  <c r="H57" i="6"/>
  <c r="G57" i="6"/>
  <c r="I56" i="6"/>
  <c r="H56" i="6"/>
  <c r="G56" i="6"/>
  <c r="I55" i="6"/>
  <c r="H55" i="6"/>
  <c r="G55" i="6"/>
  <c r="I54" i="6"/>
  <c r="H54" i="6"/>
  <c r="G54" i="6"/>
  <c r="I53" i="6"/>
  <c r="H53" i="6"/>
  <c r="G53" i="6"/>
  <c r="I52" i="6"/>
  <c r="H52" i="6"/>
  <c r="G52" i="6"/>
  <c r="I51" i="6"/>
  <c r="H51" i="6"/>
  <c r="G51" i="6"/>
  <c r="I50" i="6"/>
  <c r="H50" i="6"/>
  <c r="G50" i="6"/>
  <c r="I49" i="6"/>
  <c r="H49" i="6"/>
  <c r="G49" i="6"/>
  <c r="I48" i="6"/>
  <c r="H48" i="6"/>
  <c r="G48" i="6"/>
  <c r="I47" i="6"/>
  <c r="H47" i="6"/>
  <c r="G47" i="6"/>
  <c r="I46" i="6"/>
  <c r="H46" i="6"/>
  <c r="G46" i="6"/>
  <c r="I45" i="6"/>
  <c r="H45" i="6"/>
  <c r="G45" i="6"/>
  <c r="I44" i="6"/>
  <c r="H44" i="6"/>
  <c r="G44" i="6"/>
  <c r="I43" i="6"/>
  <c r="H43" i="6"/>
  <c r="G43" i="6"/>
  <c r="I42" i="6"/>
  <c r="H42" i="6"/>
  <c r="G42" i="6"/>
  <c r="I41" i="6"/>
  <c r="H41" i="6"/>
  <c r="G41" i="6"/>
  <c r="I40" i="6"/>
  <c r="H40" i="6"/>
  <c r="G40" i="6"/>
  <c r="I39" i="6"/>
  <c r="H39" i="6"/>
  <c r="G39" i="6"/>
  <c r="I38" i="6"/>
  <c r="H38" i="6"/>
  <c r="G38" i="6"/>
  <c r="I37" i="6"/>
  <c r="H37" i="6"/>
  <c r="G37" i="6"/>
  <c r="I36" i="6"/>
  <c r="H36" i="6"/>
  <c r="G36" i="6"/>
  <c r="I35" i="6"/>
  <c r="H35" i="6"/>
  <c r="G35" i="6"/>
  <c r="I34" i="6"/>
  <c r="H34" i="6"/>
  <c r="G34" i="6"/>
  <c r="I33" i="6"/>
  <c r="H33" i="6"/>
  <c r="G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I10" i="6"/>
  <c r="I9" i="6"/>
  <c r="I8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H60" i="5"/>
  <c r="G60" i="5"/>
  <c r="F60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D251" i="4"/>
  <c r="E110" i="4"/>
  <c r="D110" i="4"/>
  <c r="D250" i="4" s="1"/>
  <c r="E109" i="4"/>
  <c r="D109" i="4"/>
  <c r="D249" i="4" s="1"/>
  <c r="E108" i="4"/>
  <c r="D108" i="4"/>
  <c r="D248" i="4" s="1"/>
  <c r="E107" i="4"/>
  <c r="D107" i="4"/>
  <c r="D247" i="4" s="1"/>
  <c r="E106" i="4"/>
  <c r="D106" i="4"/>
  <c r="D246" i="4" s="1"/>
  <c r="E105" i="4"/>
  <c r="D105" i="4"/>
  <c r="D245" i="4" s="1"/>
  <c r="E104" i="4"/>
  <c r="D104" i="4"/>
  <c r="D244" i="4" s="1"/>
  <c r="E103" i="4"/>
  <c r="D103" i="4"/>
  <c r="D243" i="4" s="1"/>
  <c r="E102" i="4"/>
  <c r="D102" i="4"/>
  <c r="D242" i="4" s="1"/>
  <c r="E101" i="4"/>
  <c r="D101" i="4"/>
  <c r="D241" i="4" s="1"/>
  <c r="E100" i="4"/>
  <c r="D100" i="4"/>
  <c r="D240" i="4" s="1"/>
  <c r="E99" i="4"/>
  <c r="D99" i="4"/>
  <c r="D239" i="4" s="1"/>
  <c r="E98" i="4"/>
  <c r="D98" i="4"/>
  <c r="D238" i="4" s="1"/>
  <c r="E97" i="4"/>
  <c r="D97" i="4"/>
  <c r="D237" i="4" s="1"/>
  <c r="E96" i="4"/>
  <c r="D96" i="4"/>
  <c r="D236" i="4" s="1"/>
  <c r="E95" i="4"/>
  <c r="D95" i="4"/>
  <c r="D235" i="4" s="1"/>
  <c r="E94" i="4"/>
  <c r="D94" i="4"/>
  <c r="D234" i="4" s="1"/>
  <c r="E93" i="4"/>
  <c r="D93" i="4"/>
  <c r="D233" i="4" s="1"/>
  <c r="E92" i="4"/>
  <c r="D92" i="4"/>
  <c r="D232" i="4" s="1"/>
  <c r="E91" i="4"/>
  <c r="D91" i="4"/>
  <c r="D231" i="4" s="1"/>
  <c r="E90" i="4"/>
  <c r="D90" i="4"/>
  <c r="D230" i="4" s="1"/>
  <c r="E89" i="4"/>
  <c r="D89" i="4"/>
  <c r="D229" i="4" s="1"/>
  <c r="E88" i="4"/>
  <c r="D88" i="4"/>
  <c r="D228" i="4" s="1"/>
  <c r="E87" i="4"/>
  <c r="D87" i="4"/>
  <c r="D227" i="4" s="1"/>
  <c r="E86" i="4"/>
  <c r="D86" i="4"/>
  <c r="D226" i="4" s="1"/>
  <c r="E85" i="4"/>
  <c r="D85" i="4"/>
  <c r="D225" i="4" s="1"/>
  <c r="E84" i="4"/>
  <c r="D84" i="4"/>
  <c r="D224" i="4" s="1"/>
  <c r="E83" i="4"/>
  <c r="D83" i="4"/>
  <c r="D223" i="4" s="1"/>
  <c r="E82" i="4"/>
  <c r="D82" i="4"/>
  <c r="D222" i="4" s="1"/>
  <c r="E81" i="4"/>
  <c r="D81" i="4"/>
  <c r="D221" i="4" s="1"/>
  <c r="E80" i="4"/>
  <c r="D80" i="4"/>
  <c r="D220" i="4" s="1"/>
  <c r="E79" i="4"/>
  <c r="D79" i="4"/>
  <c r="D219" i="4" s="1"/>
  <c r="E78" i="4"/>
  <c r="D78" i="4"/>
  <c r="D218" i="4" s="1"/>
  <c r="E77" i="4"/>
  <c r="D77" i="4"/>
  <c r="D217" i="4" s="1"/>
  <c r="E76" i="4"/>
  <c r="D76" i="4"/>
  <c r="D216" i="4" s="1"/>
  <c r="E75" i="4"/>
  <c r="D75" i="4"/>
  <c r="D215" i="4" s="1"/>
  <c r="E74" i="4"/>
  <c r="D74" i="4"/>
  <c r="D214" i="4" s="1"/>
  <c r="E73" i="4"/>
  <c r="D73" i="4"/>
  <c r="D213" i="4" s="1"/>
  <c r="E72" i="4"/>
  <c r="D72" i="4"/>
  <c r="D212" i="4" s="1"/>
  <c r="E71" i="4"/>
  <c r="D71" i="4"/>
  <c r="D211" i="4" s="1"/>
  <c r="E70" i="4"/>
  <c r="D70" i="4"/>
  <c r="D210" i="4" s="1"/>
  <c r="E69" i="4"/>
  <c r="D69" i="4"/>
  <c r="D209" i="4" s="1"/>
  <c r="E68" i="4"/>
  <c r="D68" i="4"/>
  <c r="D208" i="4" s="1"/>
  <c r="E67" i="4"/>
  <c r="D67" i="4"/>
  <c r="D207" i="4" s="1"/>
  <c r="E66" i="4"/>
  <c r="D66" i="4"/>
  <c r="D206" i="4" s="1"/>
  <c r="E65" i="4"/>
  <c r="D65" i="4"/>
  <c r="D205" i="4" s="1"/>
  <c r="E64" i="4"/>
  <c r="D64" i="4"/>
  <c r="D204" i="4" s="1"/>
  <c r="E63" i="4"/>
  <c r="D63" i="4"/>
  <c r="D203" i="4" s="1"/>
  <c r="E62" i="4"/>
  <c r="D62" i="4"/>
  <c r="D202" i="4" s="1"/>
  <c r="E61" i="4"/>
  <c r="D61" i="4"/>
  <c r="D201" i="4" s="1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E56" i="4"/>
  <c r="D56" i="4"/>
  <c r="D193" i="4" s="1"/>
  <c r="E55" i="4"/>
  <c r="D55" i="4"/>
  <c r="D192" i="4" s="1"/>
  <c r="E54" i="4"/>
  <c r="D54" i="4"/>
  <c r="D191" i="4" s="1"/>
  <c r="E53" i="4"/>
  <c r="D53" i="4"/>
  <c r="D190" i="4" s="1"/>
  <c r="E52" i="4"/>
  <c r="D52" i="4"/>
  <c r="D189" i="4" s="1"/>
  <c r="E51" i="4"/>
  <c r="D51" i="4"/>
  <c r="D188" i="4" s="1"/>
  <c r="E50" i="4"/>
  <c r="D50" i="4"/>
  <c r="D187" i="4" s="1"/>
  <c r="E49" i="4"/>
  <c r="D49" i="4"/>
  <c r="D186" i="4" s="1"/>
  <c r="E48" i="4"/>
  <c r="D48" i="4"/>
  <c r="D185" i="4" s="1"/>
  <c r="E47" i="4"/>
  <c r="D47" i="4"/>
  <c r="D184" i="4" s="1"/>
  <c r="E46" i="4"/>
  <c r="D46" i="4"/>
  <c r="D183" i="4" s="1"/>
  <c r="E45" i="4"/>
  <c r="D45" i="4"/>
  <c r="D182" i="4" s="1"/>
  <c r="E44" i="4"/>
  <c r="D44" i="4"/>
  <c r="D181" i="4" s="1"/>
  <c r="E43" i="4"/>
  <c r="D43" i="4"/>
  <c r="D180" i="4" s="1"/>
  <c r="E42" i="4"/>
  <c r="D42" i="4"/>
  <c r="D179" i="4" s="1"/>
  <c r="E41" i="4"/>
  <c r="D41" i="4"/>
  <c r="D178" i="4" s="1"/>
  <c r="E40" i="4"/>
  <c r="D40" i="4"/>
  <c r="D177" i="4" s="1"/>
  <c r="E39" i="4"/>
  <c r="D39" i="4"/>
  <c r="D176" i="4" s="1"/>
  <c r="E38" i="4"/>
  <c r="D38" i="4"/>
  <c r="D175" i="4" s="1"/>
  <c r="E37" i="4"/>
  <c r="D37" i="4"/>
  <c r="D174" i="4" s="1"/>
  <c r="E36" i="4"/>
  <c r="D36" i="4"/>
  <c r="D173" i="4" s="1"/>
  <c r="E35" i="4"/>
  <c r="D35" i="4"/>
  <c r="D172" i="4" s="1"/>
  <c r="E34" i="4"/>
  <c r="D34" i="4"/>
  <c r="D171" i="4" s="1"/>
  <c r="E33" i="4"/>
  <c r="D33" i="4"/>
  <c r="D170" i="4" s="1"/>
  <c r="E32" i="4"/>
  <c r="D32" i="4"/>
  <c r="D169" i="4" s="1"/>
  <c r="E31" i="4"/>
  <c r="D31" i="4"/>
  <c r="D168" i="4" s="1"/>
  <c r="E30" i="4"/>
  <c r="D30" i="4"/>
  <c r="D167" i="4" s="1"/>
  <c r="E29" i="4"/>
  <c r="D29" i="4"/>
  <c r="D166" i="4" s="1"/>
  <c r="E28" i="4"/>
  <c r="D28" i="4"/>
  <c r="D165" i="4" s="1"/>
  <c r="E27" i="4"/>
  <c r="D27" i="4"/>
  <c r="D164" i="4" s="1"/>
  <c r="E26" i="4"/>
  <c r="D26" i="4"/>
  <c r="D163" i="4" s="1"/>
  <c r="E25" i="4"/>
  <c r="D25" i="4"/>
  <c r="D162" i="4" s="1"/>
  <c r="E24" i="4"/>
  <c r="D24" i="4"/>
  <c r="D161" i="4" s="1"/>
  <c r="E23" i="4"/>
  <c r="D23" i="4"/>
  <c r="D160" i="4" s="1"/>
  <c r="E22" i="4"/>
  <c r="D22" i="4"/>
  <c r="D159" i="4" s="1"/>
  <c r="E21" i="4"/>
  <c r="D21" i="4"/>
  <c r="D158" i="4" s="1"/>
  <c r="E20" i="4"/>
  <c r="D20" i="4"/>
  <c r="D157" i="4" s="1"/>
  <c r="E19" i="4"/>
  <c r="D19" i="4"/>
  <c r="D156" i="4" s="1"/>
  <c r="E18" i="4"/>
  <c r="D18" i="4"/>
  <c r="D155" i="4" s="1"/>
  <c r="E17" i="4"/>
  <c r="D17" i="4"/>
  <c r="D154" i="4" s="1"/>
  <c r="E16" i="4"/>
  <c r="D16" i="4"/>
  <c r="D153" i="4" s="1"/>
  <c r="E15" i="4"/>
  <c r="D15" i="4"/>
  <c r="D152" i="4" s="1"/>
  <c r="E14" i="4"/>
  <c r="D14" i="4"/>
  <c r="D151" i="4" s="1"/>
  <c r="E13" i="4"/>
  <c r="D13" i="4"/>
  <c r="D150" i="4" s="1"/>
  <c r="E12" i="4"/>
  <c r="D12" i="4"/>
  <c r="D149" i="4" s="1"/>
  <c r="E11" i="4"/>
  <c r="D11" i="4"/>
  <c r="D148" i="4" s="1"/>
  <c r="E10" i="4"/>
  <c r="D10" i="4"/>
  <c r="D147" i="4" s="1"/>
  <c r="E9" i="4"/>
  <c r="D9" i="4"/>
  <c r="D146" i="4" s="1"/>
  <c r="E8" i="4"/>
  <c r="D8" i="4"/>
  <c r="D145" i="4" s="1"/>
  <c r="E7" i="4"/>
  <c r="D7" i="4"/>
  <c r="D144" i="4" s="1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T108" i="3"/>
  <c r="N108" i="3"/>
  <c r="U108" i="3" s="1"/>
  <c r="T107" i="3"/>
  <c r="N107" i="3"/>
  <c r="U107" i="3" s="1"/>
  <c r="T106" i="3"/>
  <c r="N106" i="3"/>
  <c r="U106" i="3" s="1"/>
  <c r="T105" i="3"/>
  <c r="N105" i="3"/>
  <c r="U105" i="3" s="1"/>
  <c r="T104" i="3"/>
  <c r="N104" i="3"/>
  <c r="U104" i="3" s="1"/>
  <c r="T103" i="3"/>
  <c r="N103" i="3"/>
  <c r="U103" i="3" s="1"/>
  <c r="T102" i="3"/>
  <c r="N102" i="3"/>
  <c r="U102" i="3" s="1"/>
  <c r="T101" i="3"/>
  <c r="N101" i="3"/>
  <c r="U101" i="3" s="1"/>
  <c r="T100" i="3"/>
  <c r="N100" i="3"/>
  <c r="U100" i="3" s="1"/>
  <c r="T99" i="3"/>
  <c r="N99" i="3"/>
  <c r="U99" i="3" s="1"/>
  <c r="T98" i="3"/>
  <c r="N98" i="3"/>
  <c r="U98" i="3" s="1"/>
  <c r="T97" i="3"/>
  <c r="N97" i="3"/>
  <c r="U97" i="3" s="1"/>
  <c r="T96" i="3"/>
  <c r="N96" i="3"/>
  <c r="U96" i="3" s="1"/>
  <c r="T95" i="3"/>
  <c r="N95" i="3"/>
  <c r="U95" i="3" s="1"/>
  <c r="T94" i="3"/>
  <c r="N94" i="3"/>
  <c r="U94" i="3" s="1"/>
  <c r="T93" i="3"/>
  <c r="N93" i="3"/>
  <c r="U93" i="3" s="1"/>
  <c r="T92" i="3"/>
  <c r="N92" i="3"/>
  <c r="U92" i="3" s="1"/>
  <c r="T91" i="3"/>
  <c r="N91" i="3"/>
  <c r="U91" i="3" s="1"/>
  <c r="T90" i="3"/>
  <c r="N90" i="3"/>
  <c r="U90" i="3" s="1"/>
  <c r="T89" i="3"/>
  <c r="N89" i="3"/>
  <c r="U89" i="3" s="1"/>
  <c r="T88" i="3"/>
  <c r="N88" i="3"/>
  <c r="U88" i="3" s="1"/>
  <c r="T87" i="3"/>
  <c r="N87" i="3"/>
  <c r="U87" i="3" s="1"/>
  <c r="T86" i="3"/>
  <c r="N86" i="3"/>
  <c r="U86" i="3" s="1"/>
  <c r="T85" i="3"/>
  <c r="N85" i="3"/>
  <c r="U85" i="3" s="1"/>
  <c r="T84" i="3"/>
  <c r="N84" i="3"/>
  <c r="U84" i="3" s="1"/>
  <c r="T83" i="3"/>
  <c r="N83" i="3"/>
  <c r="U83" i="3" s="1"/>
  <c r="T82" i="3"/>
  <c r="N82" i="3"/>
  <c r="U82" i="3" s="1"/>
  <c r="T81" i="3"/>
  <c r="N81" i="3"/>
  <c r="U81" i="3" s="1"/>
  <c r="T80" i="3"/>
  <c r="N80" i="3"/>
  <c r="U80" i="3" s="1"/>
  <c r="T79" i="3"/>
  <c r="N79" i="3"/>
  <c r="U79" i="3" s="1"/>
  <c r="T78" i="3"/>
  <c r="N78" i="3"/>
  <c r="U78" i="3" s="1"/>
  <c r="T77" i="3"/>
  <c r="N77" i="3"/>
  <c r="U77" i="3" s="1"/>
  <c r="T76" i="3"/>
  <c r="N76" i="3"/>
  <c r="U76" i="3" s="1"/>
  <c r="T75" i="3"/>
  <c r="N75" i="3"/>
  <c r="U75" i="3" s="1"/>
  <c r="T74" i="3"/>
  <c r="N74" i="3"/>
  <c r="U74" i="3" s="1"/>
  <c r="T73" i="3"/>
  <c r="N73" i="3"/>
  <c r="U73" i="3" s="1"/>
  <c r="T72" i="3"/>
  <c r="N72" i="3"/>
  <c r="U72" i="3" s="1"/>
  <c r="T71" i="3"/>
  <c r="N71" i="3"/>
  <c r="U71" i="3" s="1"/>
  <c r="T70" i="3"/>
  <c r="N70" i="3"/>
  <c r="U70" i="3" s="1"/>
  <c r="T69" i="3"/>
  <c r="N69" i="3"/>
  <c r="U69" i="3" s="1"/>
  <c r="T68" i="3"/>
  <c r="N68" i="3"/>
  <c r="U68" i="3" s="1"/>
  <c r="T67" i="3"/>
  <c r="N67" i="3"/>
  <c r="U67" i="3" s="1"/>
  <c r="T66" i="3"/>
  <c r="N66" i="3"/>
  <c r="U66" i="3" s="1"/>
  <c r="T65" i="3"/>
  <c r="N65" i="3"/>
  <c r="U65" i="3" s="1"/>
  <c r="T64" i="3"/>
  <c r="N64" i="3"/>
  <c r="U64" i="3" s="1"/>
  <c r="T63" i="3"/>
  <c r="N63" i="3"/>
  <c r="U63" i="3" s="1"/>
  <c r="T62" i="3"/>
  <c r="N62" i="3"/>
  <c r="U62" i="3" s="1"/>
  <c r="T61" i="3"/>
  <c r="N61" i="3"/>
  <c r="U61" i="3" s="1"/>
  <c r="T60" i="3"/>
  <c r="N60" i="3"/>
  <c r="U60" i="3" s="1"/>
  <c r="T59" i="3"/>
  <c r="N59" i="3"/>
  <c r="U59" i="3" s="1"/>
  <c r="T57" i="3"/>
  <c r="N57" i="3"/>
  <c r="U57" i="3" s="1"/>
  <c r="T56" i="3"/>
  <c r="N56" i="3"/>
  <c r="U56" i="3" s="1"/>
  <c r="T55" i="3"/>
  <c r="N55" i="3"/>
  <c r="U55" i="3" s="1"/>
  <c r="T54" i="3"/>
  <c r="N54" i="3"/>
  <c r="U54" i="3" s="1"/>
  <c r="T53" i="3"/>
  <c r="N53" i="3"/>
  <c r="U53" i="3" s="1"/>
  <c r="T52" i="3"/>
  <c r="N52" i="3"/>
  <c r="U52" i="3" s="1"/>
  <c r="T51" i="3"/>
  <c r="N51" i="3"/>
  <c r="U51" i="3" s="1"/>
  <c r="T50" i="3"/>
  <c r="N50" i="3"/>
  <c r="U50" i="3" s="1"/>
  <c r="T49" i="3"/>
  <c r="N49" i="3"/>
  <c r="U49" i="3" s="1"/>
  <c r="T48" i="3"/>
  <c r="N48" i="3"/>
  <c r="U48" i="3" s="1"/>
  <c r="T47" i="3"/>
  <c r="N47" i="3"/>
  <c r="U47" i="3" s="1"/>
  <c r="T46" i="3"/>
  <c r="N46" i="3"/>
  <c r="U46" i="3" s="1"/>
  <c r="T45" i="3"/>
  <c r="N45" i="3"/>
  <c r="U45" i="3" s="1"/>
  <c r="T44" i="3"/>
  <c r="N44" i="3"/>
  <c r="U44" i="3" s="1"/>
  <c r="T43" i="3"/>
  <c r="N43" i="3"/>
  <c r="U43" i="3" s="1"/>
  <c r="T42" i="3"/>
  <c r="N42" i="3"/>
  <c r="U42" i="3" s="1"/>
  <c r="T41" i="3"/>
  <c r="N41" i="3"/>
  <c r="U41" i="3" s="1"/>
  <c r="T40" i="3"/>
  <c r="N40" i="3"/>
  <c r="U40" i="3" s="1"/>
  <c r="T39" i="3"/>
  <c r="N39" i="3"/>
  <c r="U39" i="3" s="1"/>
  <c r="T38" i="3"/>
  <c r="N38" i="3"/>
  <c r="U38" i="3" s="1"/>
  <c r="T37" i="3"/>
  <c r="N37" i="3"/>
  <c r="U37" i="3" s="1"/>
  <c r="T36" i="3"/>
  <c r="N36" i="3"/>
  <c r="U36" i="3" s="1"/>
  <c r="T35" i="3"/>
  <c r="N35" i="3"/>
  <c r="U35" i="3" s="1"/>
  <c r="T34" i="3"/>
  <c r="N34" i="3"/>
  <c r="U34" i="3" s="1"/>
  <c r="T33" i="3"/>
  <c r="N33" i="3"/>
  <c r="U33" i="3" s="1"/>
  <c r="T32" i="3"/>
  <c r="N32" i="3"/>
  <c r="U32" i="3" s="1"/>
  <c r="T31" i="3"/>
  <c r="N31" i="3"/>
  <c r="U31" i="3" s="1"/>
  <c r="T30" i="3"/>
  <c r="N30" i="3"/>
  <c r="U30" i="3" s="1"/>
  <c r="T29" i="3"/>
  <c r="N29" i="3"/>
  <c r="U29" i="3" s="1"/>
  <c r="T28" i="3"/>
  <c r="N28" i="3"/>
  <c r="U28" i="3" s="1"/>
  <c r="T27" i="3"/>
  <c r="N27" i="3"/>
  <c r="U27" i="3" s="1"/>
  <c r="T26" i="3"/>
  <c r="N26" i="3"/>
  <c r="U26" i="3" s="1"/>
  <c r="T25" i="3"/>
  <c r="N25" i="3"/>
  <c r="U25" i="3" s="1"/>
  <c r="T24" i="3"/>
  <c r="N24" i="3"/>
  <c r="U24" i="3" s="1"/>
  <c r="T23" i="3"/>
  <c r="N23" i="3"/>
  <c r="U23" i="3" s="1"/>
  <c r="T22" i="3"/>
  <c r="N22" i="3"/>
  <c r="U22" i="3" s="1"/>
  <c r="T21" i="3"/>
  <c r="N21" i="3"/>
  <c r="U21" i="3" s="1"/>
  <c r="T20" i="3"/>
  <c r="N20" i="3"/>
  <c r="U20" i="3" s="1"/>
  <c r="T19" i="3"/>
  <c r="N19" i="3"/>
  <c r="U19" i="3" s="1"/>
  <c r="T18" i="3"/>
  <c r="N18" i="3"/>
  <c r="U18" i="3" s="1"/>
  <c r="T17" i="3"/>
  <c r="N17" i="3"/>
  <c r="U17" i="3" s="1"/>
  <c r="T16" i="3"/>
  <c r="N16" i="3"/>
  <c r="U16" i="3" s="1"/>
  <c r="T15" i="3"/>
  <c r="N15" i="3"/>
  <c r="U15" i="3" s="1"/>
  <c r="T14" i="3"/>
  <c r="N14" i="3"/>
  <c r="U14" i="3" s="1"/>
  <c r="T13" i="3"/>
  <c r="N13" i="3"/>
  <c r="U13" i="3" s="1"/>
  <c r="T12" i="3"/>
  <c r="N12" i="3"/>
  <c r="U12" i="3" s="1"/>
  <c r="T11" i="3"/>
  <c r="N11" i="3"/>
  <c r="U11" i="3" s="1"/>
  <c r="T10" i="3"/>
  <c r="N10" i="3"/>
  <c r="U10" i="3" s="1"/>
  <c r="T9" i="3"/>
  <c r="N9" i="3"/>
  <c r="U9" i="3" s="1"/>
  <c r="T8" i="3"/>
  <c r="N8" i="3"/>
  <c r="U8" i="3" s="1"/>
  <c r="E6" i="2"/>
  <c r="D6" i="2"/>
  <c r="E5" i="2"/>
  <c r="D5" i="2"/>
  <c r="BB88" i="8" l="1"/>
  <c r="BA88" i="8"/>
  <c r="AX88" i="8"/>
  <c r="AW88" i="8"/>
  <c r="AT88" i="8"/>
  <c r="AS88" i="8"/>
  <c r="AP88" i="8"/>
  <c r="AO88" i="8"/>
  <c r="AL88" i="8"/>
  <c r="AK88" i="8"/>
  <c r="AH88" i="8"/>
  <c r="AG88" i="8"/>
  <c r="AD88" i="8"/>
  <c r="AC88" i="8"/>
  <c r="Z88" i="8"/>
  <c r="Y88" i="8"/>
  <c r="V88" i="8"/>
  <c r="U88" i="8"/>
  <c r="R88" i="8"/>
  <c r="Q88" i="8"/>
  <c r="N88" i="8"/>
  <c r="M88" i="8"/>
  <c r="J88" i="8"/>
  <c r="I88" i="8"/>
  <c r="F88" i="8"/>
  <c r="E88" i="8"/>
  <c r="BB89" i="8"/>
  <c r="BA89" i="8"/>
  <c r="AX89" i="8"/>
  <c r="AW89" i="8"/>
  <c r="AT89" i="8"/>
  <c r="AS89" i="8"/>
  <c r="AP89" i="8"/>
  <c r="AO89" i="8"/>
  <c r="AL89" i="8"/>
  <c r="AK89" i="8"/>
  <c r="AH89" i="8"/>
  <c r="AG89" i="8"/>
  <c r="AD89" i="8"/>
  <c r="AC89" i="8"/>
  <c r="Z89" i="8"/>
  <c r="Y89" i="8"/>
  <c r="V89" i="8"/>
  <c r="U89" i="8"/>
  <c r="R89" i="8"/>
  <c r="Q89" i="8"/>
  <c r="N89" i="8"/>
  <c r="M89" i="8"/>
  <c r="J89" i="8"/>
  <c r="I89" i="8"/>
  <c r="F89" i="8"/>
  <c r="E89" i="8"/>
  <c r="BB90" i="8"/>
  <c r="BA90" i="8"/>
  <c r="AX90" i="8"/>
  <c r="AW90" i="8"/>
  <c r="AT90" i="8"/>
  <c r="AS90" i="8"/>
  <c r="AP90" i="8"/>
  <c r="AO90" i="8"/>
  <c r="AL90" i="8"/>
  <c r="AK90" i="8"/>
  <c r="AH90" i="8"/>
  <c r="AG90" i="8"/>
  <c r="AD90" i="8"/>
  <c r="AC90" i="8"/>
  <c r="Z90" i="8"/>
  <c r="Y90" i="8"/>
  <c r="V90" i="8"/>
  <c r="U90" i="8"/>
  <c r="R90" i="8"/>
  <c r="Q90" i="8"/>
  <c r="N90" i="8"/>
  <c r="M90" i="8"/>
  <c r="J90" i="8"/>
  <c r="I90" i="8"/>
  <c r="F90" i="8"/>
  <c r="E90" i="8"/>
  <c r="BB91" i="8"/>
  <c r="BA91" i="8"/>
  <c r="AX91" i="8"/>
  <c r="AW91" i="8"/>
  <c r="AT91" i="8"/>
  <c r="AS91" i="8"/>
  <c r="AP91" i="8"/>
  <c r="AO91" i="8"/>
  <c r="AL91" i="8"/>
  <c r="AK91" i="8"/>
  <c r="AH91" i="8"/>
  <c r="AG91" i="8"/>
  <c r="AD91" i="8"/>
  <c r="AC91" i="8"/>
  <c r="Z91" i="8"/>
  <c r="Y91" i="8"/>
  <c r="V91" i="8"/>
  <c r="U91" i="8"/>
  <c r="R91" i="8"/>
  <c r="Q91" i="8"/>
  <c r="N91" i="8"/>
  <c r="M91" i="8"/>
  <c r="J91" i="8"/>
  <c r="I91" i="8"/>
  <c r="F91" i="8"/>
  <c r="E91" i="8"/>
  <c r="BB92" i="8"/>
  <c r="BA92" i="8"/>
  <c r="AX92" i="8"/>
  <c r="AW92" i="8"/>
  <c r="AT92" i="8"/>
  <c r="AS92" i="8"/>
  <c r="AP92" i="8"/>
  <c r="AO92" i="8"/>
  <c r="AL92" i="8"/>
  <c r="AK92" i="8"/>
  <c r="AH92" i="8"/>
  <c r="AG92" i="8"/>
  <c r="AD92" i="8"/>
  <c r="AC92" i="8"/>
  <c r="Z92" i="8"/>
  <c r="Y92" i="8"/>
  <c r="V92" i="8"/>
  <c r="U92" i="8"/>
  <c r="R92" i="8"/>
  <c r="Q92" i="8"/>
  <c r="N92" i="8"/>
  <c r="M92" i="8"/>
  <c r="J92" i="8"/>
  <c r="I92" i="8"/>
  <c r="F92" i="8"/>
  <c r="E92" i="8"/>
  <c r="BB93" i="8"/>
  <c r="BA93" i="8"/>
  <c r="AX93" i="8"/>
  <c r="AW93" i="8"/>
  <c r="AT93" i="8"/>
  <c r="AS93" i="8"/>
  <c r="AP93" i="8"/>
  <c r="AO93" i="8"/>
  <c r="AL93" i="8"/>
  <c r="AK93" i="8"/>
  <c r="AH93" i="8"/>
  <c r="AG93" i="8"/>
  <c r="AD93" i="8"/>
  <c r="AC93" i="8"/>
  <c r="Z93" i="8"/>
  <c r="Y93" i="8"/>
  <c r="V93" i="8"/>
  <c r="U93" i="8"/>
  <c r="R93" i="8"/>
  <c r="Q93" i="8"/>
  <c r="N93" i="8"/>
  <c r="M93" i="8"/>
  <c r="J93" i="8"/>
  <c r="I93" i="8"/>
  <c r="F93" i="8"/>
  <c r="E93" i="8"/>
  <c r="BB94" i="8"/>
  <c r="BA94" i="8"/>
  <c r="AX94" i="8"/>
  <c r="AW94" i="8"/>
  <c r="AT94" i="8"/>
  <c r="AS94" i="8"/>
  <c r="AP94" i="8"/>
  <c r="AO94" i="8"/>
  <c r="AL94" i="8"/>
  <c r="AK94" i="8"/>
  <c r="AH94" i="8"/>
  <c r="AG94" i="8"/>
  <c r="AD94" i="8"/>
  <c r="AC94" i="8"/>
  <c r="Z94" i="8"/>
  <c r="Y94" i="8"/>
  <c r="V94" i="8"/>
  <c r="U94" i="8"/>
  <c r="R94" i="8"/>
  <c r="Q94" i="8"/>
  <c r="N94" i="8"/>
  <c r="M94" i="8"/>
  <c r="J94" i="8"/>
  <c r="I94" i="8"/>
  <c r="F94" i="8"/>
  <c r="E94" i="8"/>
  <c r="BB95" i="8"/>
  <c r="BA95" i="8"/>
  <c r="AX95" i="8"/>
  <c r="AW95" i="8"/>
  <c r="AT95" i="8"/>
  <c r="AS95" i="8"/>
  <c r="AP95" i="8"/>
  <c r="AO95" i="8"/>
  <c r="AL95" i="8"/>
  <c r="AK95" i="8"/>
  <c r="AH95" i="8"/>
  <c r="AG95" i="8"/>
  <c r="AD95" i="8"/>
  <c r="AC95" i="8"/>
  <c r="Z95" i="8"/>
  <c r="Y95" i="8"/>
  <c r="V95" i="8"/>
  <c r="U95" i="8"/>
  <c r="R95" i="8"/>
  <c r="Q95" i="8"/>
  <c r="N95" i="8"/>
  <c r="M95" i="8"/>
  <c r="J95" i="8"/>
  <c r="I95" i="8"/>
  <c r="F95" i="8"/>
  <c r="E95" i="8"/>
  <c r="BB96" i="8"/>
  <c r="BA96" i="8"/>
  <c r="AX96" i="8"/>
  <c r="AW96" i="8"/>
  <c r="AT96" i="8"/>
  <c r="AS96" i="8"/>
  <c r="AP96" i="8"/>
  <c r="AO96" i="8"/>
  <c r="AL96" i="8"/>
  <c r="AK96" i="8"/>
  <c r="AH96" i="8"/>
  <c r="AG96" i="8"/>
  <c r="AD96" i="8"/>
  <c r="AC96" i="8"/>
  <c r="Z96" i="8"/>
  <c r="Y96" i="8"/>
  <c r="V96" i="8"/>
  <c r="U96" i="8"/>
  <c r="R96" i="8"/>
  <c r="Q96" i="8"/>
  <c r="N96" i="8"/>
  <c r="M96" i="8"/>
  <c r="J96" i="8"/>
  <c r="I96" i="8"/>
  <c r="F96" i="8"/>
  <c r="E96" i="8"/>
  <c r="BB97" i="8"/>
  <c r="BA97" i="8"/>
  <c r="AX97" i="8"/>
  <c r="AW97" i="8"/>
  <c r="AT97" i="8"/>
  <c r="AS97" i="8"/>
  <c r="AP97" i="8"/>
  <c r="AO97" i="8"/>
  <c r="AL97" i="8"/>
  <c r="AK97" i="8"/>
  <c r="AH97" i="8"/>
  <c r="AG97" i="8"/>
  <c r="AD97" i="8"/>
  <c r="AC97" i="8"/>
  <c r="Z97" i="8"/>
  <c r="Y97" i="8"/>
  <c r="V97" i="8"/>
  <c r="U97" i="8"/>
  <c r="R97" i="8"/>
  <c r="Q97" i="8"/>
  <c r="N97" i="8"/>
  <c r="M97" i="8"/>
  <c r="J97" i="8"/>
  <c r="I97" i="8"/>
  <c r="F97" i="8"/>
  <c r="E97" i="8"/>
  <c r="BB98" i="8"/>
  <c r="BA98" i="8"/>
  <c r="AX98" i="8"/>
  <c r="AW98" i="8"/>
  <c r="AT98" i="8"/>
  <c r="AS98" i="8"/>
  <c r="AP98" i="8"/>
  <c r="AO98" i="8"/>
  <c r="AL98" i="8"/>
  <c r="AK98" i="8"/>
  <c r="AH98" i="8"/>
  <c r="AG98" i="8"/>
  <c r="AD98" i="8"/>
  <c r="AC98" i="8"/>
  <c r="Z98" i="8"/>
  <c r="Y98" i="8"/>
  <c r="V98" i="8"/>
  <c r="U98" i="8"/>
  <c r="R98" i="8"/>
  <c r="Q98" i="8"/>
  <c r="N98" i="8"/>
  <c r="M98" i="8"/>
  <c r="J98" i="8"/>
  <c r="I98" i="8"/>
  <c r="F98" i="8"/>
  <c r="E98" i="8"/>
  <c r="BB99" i="8"/>
  <c r="BA99" i="8"/>
  <c r="AX99" i="8"/>
  <c r="AW99" i="8"/>
  <c r="AT99" i="8"/>
  <c r="AS99" i="8"/>
  <c r="AP99" i="8"/>
  <c r="AO99" i="8"/>
  <c r="AL99" i="8"/>
  <c r="AK99" i="8"/>
  <c r="AH99" i="8"/>
  <c r="AG99" i="8"/>
  <c r="AD99" i="8"/>
  <c r="AC99" i="8"/>
  <c r="Z99" i="8"/>
  <c r="Y99" i="8"/>
  <c r="V99" i="8"/>
  <c r="U99" i="8"/>
  <c r="R99" i="8"/>
  <c r="Q99" i="8"/>
  <c r="N99" i="8"/>
  <c r="M99" i="8"/>
  <c r="J99" i="8"/>
  <c r="I99" i="8"/>
  <c r="F99" i="8"/>
  <c r="E99" i="8"/>
  <c r="BB100" i="8"/>
  <c r="BA100" i="8"/>
  <c r="AX100" i="8"/>
  <c r="AW100" i="8"/>
  <c r="AT100" i="8"/>
  <c r="AS100" i="8"/>
  <c r="AP100" i="8"/>
  <c r="AO100" i="8"/>
  <c r="AL100" i="8"/>
  <c r="AK100" i="8"/>
  <c r="AH100" i="8"/>
  <c r="AG100" i="8"/>
  <c r="AD100" i="8"/>
  <c r="AC100" i="8"/>
  <c r="Z100" i="8"/>
  <c r="Y100" i="8"/>
  <c r="V100" i="8"/>
  <c r="U100" i="8"/>
  <c r="R100" i="8"/>
  <c r="Q100" i="8"/>
  <c r="N100" i="8"/>
  <c r="M100" i="8"/>
  <c r="J100" i="8"/>
  <c r="I100" i="8"/>
  <c r="F100" i="8"/>
  <c r="E100" i="8"/>
  <c r="BB101" i="8"/>
  <c r="BA101" i="8"/>
  <c r="AX101" i="8"/>
  <c r="AW101" i="8"/>
  <c r="AT101" i="8"/>
  <c r="AS101" i="8"/>
  <c r="AP101" i="8"/>
  <c r="AO101" i="8"/>
  <c r="AL101" i="8"/>
  <c r="AK101" i="8"/>
  <c r="AH101" i="8"/>
  <c r="AG101" i="8"/>
  <c r="AD101" i="8"/>
  <c r="AC101" i="8"/>
  <c r="Z101" i="8"/>
  <c r="Y101" i="8"/>
  <c r="V101" i="8"/>
  <c r="U101" i="8"/>
  <c r="R101" i="8"/>
  <c r="Q101" i="8"/>
  <c r="N101" i="8"/>
  <c r="M101" i="8"/>
  <c r="J101" i="8"/>
  <c r="I101" i="8"/>
  <c r="F101" i="8"/>
  <c r="E101" i="8"/>
  <c r="BB102" i="8"/>
  <c r="BA102" i="8"/>
  <c r="AX102" i="8"/>
  <c r="AW102" i="8"/>
  <c r="AT102" i="8"/>
  <c r="AS102" i="8"/>
  <c r="AP102" i="8"/>
  <c r="AO102" i="8"/>
  <c r="AL102" i="8"/>
  <c r="AK102" i="8"/>
  <c r="AH102" i="8"/>
  <c r="AG102" i="8"/>
  <c r="AD102" i="8"/>
  <c r="AC102" i="8"/>
  <c r="Z102" i="8"/>
  <c r="Y102" i="8"/>
  <c r="V102" i="8"/>
  <c r="U102" i="8"/>
  <c r="R102" i="8"/>
  <c r="Q102" i="8"/>
  <c r="N102" i="8"/>
  <c r="M102" i="8"/>
  <c r="J102" i="8"/>
  <c r="I102" i="8"/>
  <c r="F102" i="8"/>
  <c r="E102" i="8"/>
  <c r="BB103" i="8"/>
  <c r="BA103" i="8"/>
  <c r="AX103" i="8"/>
  <c r="AW103" i="8"/>
  <c r="AT103" i="8"/>
  <c r="AS103" i="8"/>
  <c r="AP103" i="8"/>
  <c r="AO103" i="8"/>
  <c r="AL103" i="8"/>
  <c r="AK103" i="8"/>
  <c r="AH103" i="8"/>
  <c r="AG103" i="8"/>
  <c r="AD103" i="8"/>
  <c r="AC103" i="8"/>
  <c r="Z103" i="8"/>
  <c r="Y103" i="8"/>
  <c r="V103" i="8"/>
  <c r="U103" i="8"/>
  <c r="R103" i="8"/>
  <c r="Q103" i="8"/>
  <c r="N103" i="8"/>
  <c r="M103" i="8"/>
  <c r="J103" i="8"/>
  <c r="I103" i="8"/>
  <c r="F103" i="8"/>
  <c r="E103" i="8"/>
  <c r="BB104" i="8"/>
  <c r="BA104" i="8"/>
  <c r="AX104" i="8"/>
  <c r="AW104" i="8"/>
  <c r="AT104" i="8"/>
  <c r="AS104" i="8"/>
  <c r="AP104" i="8"/>
  <c r="AO104" i="8"/>
  <c r="AL104" i="8"/>
  <c r="AK104" i="8"/>
  <c r="AH104" i="8"/>
  <c r="AG104" i="8"/>
  <c r="AD104" i="8"/>
  <c r="AC104" i="8"/>
  <c r="Z104" i="8"/>
  <c r="Y104" i="8"/>
  <c r="V104" i="8"/>
  <c r="U104" i="8"/>
  <c r="R104" i="8"/>
  <c r="Q104" i="8"/>
  <c r="N104" i="8"/>
  <c r="M104" i="8"/>
  <c r="J104" i="8"/>
  <c r="I104" i="8"/>
  <c r="F104" i="8"/>
  <c r="E104" i="8"/>
  <c r="BB105" i="8"/>
  <c r="BA105" i="8"/>
  <c r="AX105" i="8"/>
  <c r="AW105" i="8"/>
  <c r="AT105" i="8"/>
  <c r="AS105" i="8"/>
  <c r="AP105" i="8"/>
  <c r="AO105" i="8"/>
  <c r="AL105" i="8"/>
  <c r="AK105" i="8"/>
  <c r="AH105" i="8"/>
  <c r="AG105" i="8"/>
  <c r="AD105" i="8"/>
  <c r="AC105" i="8"/>
  <c r="Z105" i="8"/>
  <c r="Y105" i="8"/>
  <c r="V105" i="8"/>
  <c r="U105" i="8"/>
  <c r="R105" i="8"/>
  <c r="Q105" i="8"/>
  <c r="N105" i="8"/>
  <c r="M105" i="8"/>
  <c r="J105" i="8"/>
  <c r="I105" i="8"/>
  <c r="F105" i="8"/>
  <c r="E105" i="8"/>
  <c r="BB106" i="8"/>
  <c r="BA106" i="8"/>
  <c r="AX106" i="8"/>
  <c r="AW106" i="8"/>
  <c r="AT106" i="8"/>
  <c r="AS106" i="8"/>
  <c r="AP106" i="8"/>
  <c r="AO106" i="8"/>
  <c r="AL106" i="8"/>
  <c r="AK106" i="8"/>
  <c r="AH106" i="8"/>
  <c r="AG106" i="8"/>
  <c r="AD106" i="8"/>
  <c r="AC106" i="8"/>
  <c r="Z106" i="8"/>
  <c r="Y106" i="8"/>
  <c r="V106" i="8"/>
  <c r="U106" i="8"/>
  <c r="R106" i="8"/>
  <c r="Q106" i="8"/>
  <c r="N106" i="8"/>
  <c r="M106" i="8"/>
  <c r="J106" i="8"/>
  <c r="I106" i="8"/>
  <c r="F106" i="8"/>
  <c r="E106" i="8"/>
  <c r="BB107" i="8"/>
  <c r="BA107" i="8"/>
  <c r="AX107" i="8"/>
  <c r="AW107" i="8"/>
  <c r="AT107" i="8"/>
  <c r="AS107" i="8"/>
  <c r="AP107" i="8"/>
  <c r="AO107" i="8"/>
  <c r="AL107" i="8"/>
  <c r="AK107" i="8"/>
  <c r="AH107" i="8"/>
  <c r="AG107" i="8"/>
  <c r="AD107" i="8"/>
  <c r="AC107" i="8"/>
  <c r="Z107" i="8"/>
  <c r="Y107" i="8"/>
  <c r="V107" i="8"/>
  <c r="U107" i="8"/>
  <c r="R107" i="8"/>
  <c r="Q107" i="8"/>
  <c r="N107" i="8"/>
  <c r="M107" i="8"/>
  <c r="J107" i="8"/>
  <c r="I107" i="8"/>
  <c r="F107" i="8"/>
  <c r="E107" i="8"/>
  <c r="BB108" i="8"/>
  <c r="BA108" i="8"/>
  <c r="AX108" i="8"/>
  <c r="AW108" i="8"/>
  <c r="AT108" i="8"/>
  <c r="AS108" i="8"/>
  <c r="AP108" i="8"/>
  <c r="AO108" i="8"/>
  <c r="AL108" i="8"/>
  <c r="AK108" i="8"/>
  <c r="AH108" i="8"/>
  <c r="AG108" i="8"/>
  <c r="AD108" i="8"/>
  <c r="AC108" i="8"/>
  <c r="Z108" i="8"/>
  <c r="Y108" i="8"/>
  <c r="V108" i="8"/>
  <c r="U108" i="8"/>
  <c r="R108" i="8"/>
  <c r="Q108" i="8"/>
  <c r="N108" i="8"/>
  <c r="M108" i="8"/>
  <c r="J108" i="8"/>
  <c r="I108" i="8"/>
  <c r="F108" i="8"/>
  <c r="E108" i="8"/>
  <c r="BB109" i="8"/>
  <c r="BA109" i="8"/>
  <c r="AX109" i="8"/>
  <c r="AW109" i="8"/>
  <c r="AT109" i="8"/>
  <c r="AS109" i="8"/>
  <c r="AP109" i="8"/>
  <c r="AO109" i="8"/>
  <c r="AL109" i="8"/>
  <c r="AK109" i="8"/>
  <c r="AH109" i="8"/>
  <c r="AG109" i="8"/>
  <c r="AD109" i="8"/>
  <c r="AC109" i="8"/>
  <c r="Z109" i="8"/>
  <c r="Y109" i="8"/>
  <c r="V109" i="8"/>
  <c r="U109" i="8"/>
  <c r="R109" i="8"/>
  <c r="Q109" i="8"/>
  <c r="N109" i="8"/>
  <c r="M109" i="8"/>
  <c r="J109" i="8"/>
  <c r="I109" i="8"/>
  <c r="F109" i="8"/>
  <c r="E109" i="8"/>
  <c r="BB110" i="8"/>
  <c r="BA110" i="8"/>
  <c r="AX110" i="8"/>
  <c r="AW110" i="8"/>
  <c r="AT110" i="8"/>
  <c r="AS110" i="8"/>
  <c r="AP110" i="8"/>
  <c r="AO110" i="8"/>
  <c r="AL110" i="8"/>
  <c r="AK110" i="8"/>
  <c r="AH110" i="8"/>
  <c r="AG110" i="8"/>
  <c r="AD110" i="8"/>
  <c r="AC110" i="8"/>
  <c r="Z110" i="8"/>
  <c r="Y110" i="8"/>
  <c r="V110" i="8"/>
  <c r="U110" i="8"/>
  <c r="R110" i="8"/>
  <c r="Q110" i="8"/>
  <c r="N110" i="8"/>
  <c r="M110" i="8"/>
  <c r="J110" i="8"/>
  <c r="I110" i="8"/>
  <c r="F110" i="8"/>
  <c r="E110" i="8"/>
  <c r="BB111" i="8"/>
  <c r="BA111" i="8"/>
  <c r="AX111" i="8"/>
  <c r="AW111" i="8"/>
  <c r="AT111" i="8"/>
  <c r="AS111" i="8"/>
  <c r="AP111" i="8"/>
  <c r="AO111" i="8"/>
  <c r="AL111" i="8"/>
  <c r="AK111" i="8"/>
  <c r="AH111" i="8"/>
  <c r="AG111" i="8"/>
  <c r="AD111" i="8"/>
  <c r="AC111" i="8"/>
  <c r="Z111" i="8"/>
  <c r="Y111" i="8"/>
  <c r="V111" i="8"/>
  <c r="U111" i="8"/>
  <c r="R111" i="8"/>
  <c r="Q111" i="8"/>
  <c r="N111" i="8"/>
  <c r="M111" i="8"/>
  <c r="J111" i="8"/>
  <c r="I111" i="8"/>
  <c r="F111" i="8"/>
  <c r="E111" i="8"/>
  <c r="BB112" i="8"/>
  <c r="BA112" i="8"/>
  <c r="AX112" i="8"/>
  <c r="AW112" i="8"/>
  <c r="AT112" i="8"/>
  <c r="AS112" i="8"/>
  <c r="AP112" i="8"/>
  <c r="AO112" i="8"/>
  <c r="AL112" i="8"/>
  <c r="AK112" i="8"/>
  <c r="AH112" i="8"/>
  <c r="AG112" i="8"/>
  <c r="AD112" i="8"/>
  <c r="AC112" i="8"/>
  <c r="Z112" i="8"/>
  <c r="Y112" i="8"/>
  <c r="V112" i="8"/>
  <c r="U112" i="8"/>
  <c r="R112" i="8"/>
  <c r="Q112" i="8"/>
  <c r="N112" i="8"/>
  <c r="M112" i="8"/>
  <c r="J112" i="8"/>
  <c r="I112" i="8"/>
  <c r="F112" i="8"/>
  <c r="E112" i="8"/>
  <c r="BB113" i="8"/>
  <c r="BA113" i="8"/>
  <c r="AX113" i="8"/>
  <c r="AW113" i="8"/>
  <c r="AT113" i="8"/>
  <c r="AS113" i="8"/>
  <c r="AP113" i="8"/>
  <c r="AO113" i="8"/>
  <c r="AL113" i="8"/>
  <c r="AK113" i="8"/>
  <c r="AH113" i="8"/>
  <c r="AG113" i="8"/>
  <c r="AD113" i="8"/>
  <c r="AC113" i="8"/>
  <c r="Z113" i="8"/>
  <c r="Y113" i="8"/>
  <c r="V113" i="8"/>
  <c r="U113" i="8"/>
  <c r="R113" i="8"/>
  <c r="Q113" i="8"/>
  <c r="N113" i="8"/>
  <c r="M113" i="8"/>
  <c r="J113" i="8"/>
  <c r="I113" i="8"/>
  <c r="F113" i="8"/>
  <c r="E113" i="8"/>
  <c r="BB114" i="8"/>
  <c r="BA114" i="8"/>
  <c r="AX114" i="8"/>
  <c r="AW114" i="8"/>
  <c r="AT114" i="8"/>
  <c r="AS114" i="8"/>
  <c r="AP114" i="8"/>
  <c r="AO114" i="8"/>
  <c r="AL114" i="8"/>
  <c r="AK114" i="8"/>
  <c r="AH114" i="8"/>
  <c r="AG114" i="8"/>
  <c r="AD114" i="8"/>
  <c r="AC114" i="8"/>
  <c r="Z114" i="8"/>
  <c r="Y114" i="8"/>
  <c r="V114" i="8"/>
  <c r="U114" i="8"/>
  <c r="R114" i="8"/>
  <c r="Q114" i="8"/>
  <c r="N114" i="8"/>
  <c r="M114" i="8"/>
  <c r="J114" i="8"/>
  <c r="I114" i="8"/>
  <c r="F114" i="8"/>
  <c r="E114" i="8"/>
  <c r="BB115" i="8"/>
  <c r="BA115" i="8"/>
  <c r="AX115" i="8"/>
  <c r="AW115" i="8"/>
  <c r="AT115" i="8"/>
  <c r="AS115" i="8"/>
  <c r="AP115" i="8"/>
  <c r="AO115" i="8"/>
  <c r="AL115" i="8"/>
  <c r="AK115" i="8"/>
  <c r="AH115" i="8"/>
  <c r="AG115" i="8"/>
  <c r="AD115" i="8"/>
  <c r="AC115" i="8"/>
  <c r="Z115" i="8"/>
  <c r="Y115" i="8"/>
  <c r="V115" i="8"/>
  <c r="U115" i="8"/>
  <c r="R115" i="8"/>
  <c r="Q115" i="8"/>
  <c r="N115" i="8"/>
  <c r="M115" i="8"/>
  <c r="J115" i="8"/>
  <c r="I115" i="8"/>
  <c r="F115" i="8"/>
  <c r="E115" i="8"/>
  <c r="BB116" i="8"/>
  <c r="BA116" i="8"/>
  <c r="AX116" i="8"/>
  <c r="AW116" i="8"/>
  <c r="AT116" i="8"/>
  <c r="AS116" i="8"/>
  <c r="AP116" i="8"/>
  <c r="AO116" i="8"/>
  <c r="AL116" i="8"/>
  <c r="AK116" i="8"/>
  <c r="AH116" i="8"/>
  <c r="AG116" i="8"/>
  <c r="AD116" i="8"/>
  <c r="AC116" i="8"/>
  <c r="Z116" i="8"/>
  <c r="Y116" i="8"/>
  <c r="V116" i="8"/>
  <c r="U116" i="8"/>
  <c r="R116" i="8"/>
  <c r="Q116" i="8"/>
  <c r="N116" i="8"/>
  <c r="M116" i="8"/>
  <c r="J116" i="8"/>
  <c r="I116" i="8"/>
  <c r="F116" i="8"/>
  <c r="E116" i="8"/>
  <c r="BB117" i="8"/>
  <c r="BA117" i="8"/>
  <c r="AX117" i="8"/>
  <c r="AW117" i="8"/>
  <c r="AT117" i="8"/>
  <c r="AS117" i="8"/>
  <c r="AP117" i="8"/>
  <c r="AO117" i="8"/>
  <c r="AL117" i="8"/>
  <c r="AK117" i="8"/>
  <c r="AH117" i="8"/>
  <c r="AG117" i="8"/>
  <c r="AD117" i="8"/>
  <c r="AC117" i="8"/>
  <c r="Z117" i="8"/>
  <c r="Y117" i="8"/>
  <c r="V117" i="8"/>
  <c r="U117" i="8"/>
  <c r="R117" i="8"/>
  <c r="Q117" i="8"/>
  <c r="N117" i="8"/>
  <c r="M117" i="8"/>
  <c r="J117" i="8"/>
  <c r="I117" i="8"/>
  <c r="F117" i="8"/>
  <c r="E117" i="8"/>
  <c r="BB118" i="8"/>
  <c r="BA118" i="8"/>
  <c r="AX118" i="8"/>
  <c r="AW118" i="8"/>
  <c r="AT118" i="8"/>
  <c r="AS118" i="8"/>
  <c r="AP118" i="8"/>
  <c r="AO118" i="8"/>
  <c r="AL118" i="8"/>
  <c r="AK118" i="8"/>
  <c r="AH118" i="8"/>
  <c r="AG118" i="8"/>
  <c r="AD118" i="8"/>
  <c r="AC118" i="8"/>
  <c r="Z118" i="8"/>
  <c r="Y118" i="8"/>
  <c r="V118" i="8"/>
  <c r="U118" i="8"/>
  <c r="R118" i="8"/>
  <c r="Q118" i="8"/>
  <c r="N118" i="8"/>
  <c r="M118" i="8"/>
  <c r="J118" i="8"/>
  <c r="I118" i="8"/>
  <c r="F118" i="8"/>
  <c r="E118" i="8"/>
  <c r="BB119" i="8"/>
  <c r="BA119" i="8"/>
  <c r="AX119" i="8"/>
  <c r="AW119" i="8"/>
  <c r="AT119" i="8"/>
  <c r="AS119" i="8"/>
  <c r="AP119" i="8"/>
  <c r="AO119" i="8"/>
  <c r="AL119" i="8"/>
  <c r="AK119" i="8"/>
  <c r="AH119" i="8"/>
  <c r="AG119" i="8"/>
  <c r="AD119" i="8"/>
  <c r="AC119" i="8"/>
  <c r="Z119" i="8"/>
  <c r="Y119" i="8"/>
  <c r="V119" i="8"/>
  <c r="U119" i="8"/>
  <c r="R119" i="8"/>
  <c r="Q119" i="8"/>
  <c r="N119" i="8"/>
  <c r="M119" i="8"/>
  <c r="J119" i="8"/>
  <c r="I119" i="8"/>
  <c r="F119" i="8"/>
  <c r="E119" i="8"/>
  <c r="BB120" i="8"/>
  <c r="BA120" i="8"/>
  <c r="AX120" i="8"/>
  <c r="AW120" i="8"/>
  <c r="AT120" i="8"/>
  <c r="AS120" i="8"/>
  <c r="AP120" i="8"/>
  <c r="AO120" i="8"/>
  <c r="AL120" i="8"/>
  <c r="AK120" i="8"/>
  <c r="AH120" i="8"/>
  <c r="AG120" i="8"/>
  <c r="AD120" i="8"/>
  <c r="AC120" i="8"/>
  <c r="Z120" i="8"/>
  <c r="Y120" i="8"/>
  <c r="V120" i="8"/>
  <c r="U120" i="8"/>
  <c r="R120" i="8"/>
  <c r="Q120" i="8"/>
  <c r="N120" i="8"/>
  <c r="M120" i="8"/>
  <c r="J120" i="8"/>
  <c r="I120" i="8"/>
  <c r="F120" i="8"/>
  <c r="E120" i="8"/>
  <c r="BB121" i="8"/>
  <c r="BA121" i="8"/>
  <c r="AX121" i="8"/>
  <c r="AW121" i="8"/>
  <c r="AT121" i="8"/>
  <c r="AS121" i="8"/>
  <c r="AP121" i="8"/>
  <c r="AO121" i="8"/>
  <c r="AL121" i="8"/>
  <c r="AK121" i="8"/>
  <c r="AH121" i="8"/>
  <c r="AG121" i="8"/>
  <c r="AD121" i="8"/>
  <c r="AC121" i="8"/>
  <c r="Z121" i="8"/>
  <c r="Y121" i="8"/>
  <c r="V121" i="8"/>
  <c r="U121" i="8"/>
  <c r="R121" i="8"/>
  <c r="Q121" i="8"/>
  <c r="N121" i="8"/>
  <c r="M121" i="8"/>
  <c r="J121" i="8"/>
  <c r="I121" i="8"/>
  <c r="F121" i="8"/>
  <c r="E121" i="8"/>
  <c r="BB122" i="8"/>
  <c r="BA122" i="8"/>
  <c r="AX122" i="8"/>
  <c r="AW122" i="8"/>
  <c r="AT122" i="8"/>
  <c r="AS122" i="8"/>
  <c r="AP122" i="8"/>
  <c r="AO122" i="8"/>
  <c r="AL122" i="8"/>
  <c r="AK122" i="8"/>
  <c r="AH122" i="8"/>
  <c r="AG122" i="8"/>
  <c r="AD122" i="8"/>
  <c r="AC122" i="8"/>
  <c r="Z122" i="8"/>
  <c r="Y122" i="8"/>
  <c r="V122" i="8"/>
  <c r="U122" i="8"/>
  <c r="R122" i="8"/>
  <c r="Q122" i="8"/>
  <c r="N122" i="8"/>
  <c r="M122" i="8"/>
  <c r="J122" i="8"/>
  <c r="I122" i="8"/>
  <c r="F122" i="8"/>
  <c r="E122" i="8"/>
  <c r="BB123" i="8"/>
  <c r="BA123" i="8"/>
  <c r="AX123" i="8"/>
  <c r="AW123" i="8"/>
  <c r="AT123" i="8"/>
  <c r="AS123" i="8"/>
  <c r="AP123" i="8"/>
  <c r="AO123" i="8"/>
  <c r="AL123" i="8"/>
  <c r="AK123" i="8"/>
  <c r="AH123" i="8"/>
  <c r="AG123" i="8"/>
  <c r="AD123" i="8"/>
  <c r="AC123" i="8"/>
  <c r="Z123" i="8"/>
  <c r="Y123" i="8"/>
  <c r="V123" i="8"/>
  <c r="U123" i="8"/>
  <c r="R123" i="8"/>
  <c r="Q123" i="8"/>
  <c r="N123" i="8"/>
  <c r="M123" i="8"/>
  <c r="J123" i="8"/>
  <c r="I123" i="8"/>
  <c r="F123" i="8"/>
  <c r="E123" i="8"/>
  <c r="BB124" i="8"/>
  <c r="BA124" i="8"/>
  <c r="AX124" i="8"/>
  <c r="AW124" i="8"/>
  <c r="AT124" i="8"/>
  <c r="AS124" i="8"/>
  <c r="AP124" i="8"/>
  <c r="AO124" i="8"/>
  <c r="AL124" i="8"/>
  <c r="AK124" i="8"/>
  <c r="AH124" i="8"/>
  <c r="AG124" i="8"/>
  <c r="AD124" i="8"/>
  <c r="AC124" i="8"/>
  <c r="Z124" i="8"/>
  <c r="Y124" i="8"/>
  <c r="V124" i="8"/>
  <c r="U124" i="8"/>
  <c r="R124" i="8"/>
  <c r="Q124" i="8"/>
  <c r="N124" i="8"/>
  <c r="M124" i="8"/>
  <c r="J124" i="8"/>
  <c r="I124" i="8"/>
  <c r="F124" i="8"/>
  <c r="E124" i="8"/>
  <c r="BB125" i="8"/>
  <c r="BA125" i="8"/>
  <c r="AX125" i="8"/>
  <c r="AW125" i="8"/>
  <c r="AT125" i="8"/>
  <c r="AS125" i="8"/>
  <c r="AP125" i="8"/>
  <c r="AO125" i="8"/>
  <c r="AL125" i="8"/>
  <c r="AK125" i="8"/>
  <c r="AH125" i="8"/>
  <c r="AG125" i="8"/>
  <c r="AD125" i="8"/>
  <c r="AC125" i="8"/>
  <c r="Z125" i="8"/>
  <c r="Y125" i="8"/>
  <c r="V125" i="8"/>
  <c r="U125" i="8"/>
  <c r="R125" i="8"/>
  <c r="Q125" i="8"/>
  <c r="N125" i="8"/>
  <c r="M125" i="8"/>
  <c r="J125" i="8"/>
  <c r="I125" i="8"/>
  <c r="F125" i="8"/>
  <c r="E125" i="8"/>
  <c r="BB126" i="8"/>
  <c r="BA126" i="8"/>
  <c r="AX126" i="8"/>
  <c r="AW126" i="8"/>
  <c r="AT126" i="8"/>
  <c r="AS126" i="8"/>
  <c r="AP126" i="8"/>
  <c r="AO126" i="8"/>
  <c r="AL126" i="8"/>
  <c r="AK126" i="8"/>
  <c r="AH126" i="8"/>
  <c r="AG126" i="8"/>
  <c r="AD126" i="8"/>
  <c r="AC126" i="8"/>
  <c r="Z126" i="8"/>
  <c r="Y126" i="8"/>
  <c r="V126" i="8"/>
  <c r="U126" i="8"/>
  <c r="R126" i="8"/>
  <c r="Q126" i="8"/>
  <c r="N126" i="8"/>
  <c r="M126" i="8"/>
  <c r="J126" i="8"/>
  <c r="I126" i="8"/>
  <c r="F126" i="8"/>
  <c r="E126" i="8"/>
  <c r="BB127" i="8"/>
  <c r="BA127" i="8"/>
  <c r="AX127" i="8"/>
  <c r="AW127" i="8"/>
  <c r="AT127" i="8"/>
  <c r="AS127" i="8"/>
  <c r="AP127" i="8"/>
  <c r="AO127" i="8"/>
  <c r="AL127" i="8"/>
  <c r="AK127" i="8"/>
  <c r="AH127" i="8"/>
  <c r="AG127" i="8"/>
  <c r="AD127" i="8"/>
  <c r="AC127" i="8"/>
  <c r="Z127" i="8"/>
  <c r="Y127" i="8"/>
  <c r="V127" i="8"/>
  <c r="U127" i="8"/>
  <c r="R127" i="8"/>
  <c r="Q127" i="8"/>
  <c r="N127" i="8"/>
  <c r="M127" i="8"/>
  <c r="J127" i="8"/>
  <c r="I127" i="8"/>
  <c r="F127" i="8"/>
  <c r="E127" i="8"/>
  <c r="BB128" i="8"/>
  <c r="BA128" i="8"/>
  <c r="AX128" i="8"/>
  <c r="AW128" i="8"/>
  <c r="AT128" i="8"/>
  <c r="AS128" i="8"/>
  <c r="AP128" i="8"/>
  <c r="AO128" i="8"/>
  <c r="AL128" i="8"/>
  <c r="AK128" i="8"/>
  <c r="AH128" i="8"/>
  <c r="AG128" i="8"/>
  <c r="AD128" i="8"/>
  <c r="AC128" i="8"/>
  <c r="Z128" i="8"/>
  <c r="Y128" i="8"/>
  <c r="V128" i="8"/>
  <c r="U128" i="8"/>
  <c r="R128" i="8"/>
  <c r="Q128" i="8"/>
  <c r="N128" i="8"/>
  <c r="M128" i="8"/>
  <c r="J128" i="8"/>
  <c r="I128" i="8"/>
  <c r="F128" i="8"/>
  <c r="E128" i="8"/>
  <c r="BB129" i="8"/>
  <c r="BA129" i="8"/>
  <c r="AX129" i="8"/>
  <c r="AW129" i="8"/>
  <c r="AT129" i="8"/>
  <c r="AS129" i="8"/>
  <c r="AP129" i="8"/>
  <c r="AO129" i="8"/>
  <c r="AL129" i="8"/>
  <c r="AK129" i="8"/>
  <c r="AH129" i="8"/>
  <c r="AG129" i="8"/>
  <c r="AD129" i="8"/>
  <c r="AC129" i="8"/>
  <c r="Z129" i="8"/>
  <c r="Y129" i="8"/>
  <c r="V129" i="8"/>
  <c r="U129" i="8"/>
  <c r="R129" i="8"/>
  <c r="Q129" i="8"/>
  <c r="N129" i="8"/>
  <c r="M129" i="8"/>
  <c r="J129" i="8"/>
  <c r="I129" i="8"/>
  <c r="F129" i="8"/>
  <c r="E129" i="8"/>
  <c r="BB130" i="8"/>
  <c r="BA130" i="8"/>
  <c r="AX130" i="8"/>
  <c r="AW130" i="8"/>
  <c r="AT130" i="8"/>
  <c r="AS130" i="8"/>
  <c r="AP130" i="8"/>
  <c r="AO130" i="8"/>
  <c r="AL130" i="8"/>
  <c r="AK130" i="8"/>
  <c r="AH130" i="8"/>
  <c r="AG130" i="8"/>
  <c r="AD130" i="8"/>
  <c r="AC130" i="8"/>
  <c r="Z130" i="8"/>
  <c r="Y130" i="8"/>
  <c r="V130" i="8"/>
  <c r="U130" i="8"/>
  <c r="R130" i="8"/>
  <c r="Q130" i="8"/>
  <c r="N130" i="8"/>
  <c r="M130" i="8"/>
  <c r="J130" i="8"/>
  <c r="I130" i="8"/>
  <c r="F130" i="8"/>
  <c r="E130" i="8"/>
  <c r="BB131" i="8"/>
  <c r="BA131" i="8"/>
  <c r="AX131" i="8"/>
  <c r="AW131" i="8"/>
  <c r="AT131" i="8"/>
  <c r="AS131" i="8"/>
  <c r="AP131" i="8"/>
  <c r="AO131" i="8"/>
  <c r="AL131" i="8"/>
  <c r="AK131" i="8"/>
  <c r="AH131" i="8"/>
  <c r="AG131" i="8"/>
  <c r="AD131" i="8"/>
  <c r="AC131" i="8"/>
  <c r="Z131" i="8"/>
  <c r="Y131" i="8"/>
  <c r="V131" i="8"/>
  <c r="U131" i="8"/>
  <c r="R131" i="8"/>
  <c r="Q131" i="8"/>
  <c r="N131" i="8"/>
  <c r="M131" i="8"/>
  <c r="J131" i="8"/>
  <c r="I131" i="8"/>
  <c r="F131" i="8"/>
  <c r="E131" i="8"/>
  <c r="BB132" i="8"/>
  <c r="BA132" i="8"/>
  <c r="AX132" i="8"/>
  <c r="AW132" i="8"/>
  <c r="AT132" i="8"/>
  <c r="AS132" i="8"/>
  <c r="AP132" i="8"/>
  <c r="AO132" i="8"/>
  <c r="AL132" i="8"/>
  <c r="AK132" i="8"/>
  <c r="AH132" i="8"/>
  <c r="AG132" i="8"/>
  <c r="AD132" i="8"/>
  <c r="AC132" i="8"/>
  <c r="Z132" i="8"/>
  <c r="Y132" i="8"/>
  <c r="V132" i="8"/>
  <c r="U132" i="8"/>
  <c r="R132" i="8"/>
  <c r="Q132" i="8"/>
  <c r="N132" i="8"/>
  <c r="M132" i="8"/>
  <c r="J132" i="8"/>
  <c r="I132" i="8"/>
  <c r="F132" i="8"/>
  <c r="E132" i="8"/>
  <c r="BB133" i="8"/>
  <c r="BA133" i="8"/>
  <c r="AX133" i="8"/>
  <c r="AW133" i="8"/>
  <c r="AT133" i="8"/>
  <c r="AS133" i="8"/>
  <c r="AP133" i="8"/>
  <c r="AO133" i="8"/>
  <c r="AL133" i="8"/>
  <c r="AK133" i="8"/>
  <c r="AH133" i="8"/>
  <c r="AG133" i="8"/>
  <c r="AD133" i="8"/>
  <c r="AC133" i="8"/>
  <c r="Z133" i="8"/>
  <c r="Y133" i="8"/>
  <c r="V133" i="8"/>
  <c r="U133" i="8"/>
  <c r="R133" i="8"/>
  <c r="Q133" i="8"/>
  <c r="N133" i="8"/>
  <c r="M133" i="8"/>
  <c r="J133" i="8"/>
  <c r="I133" i="8"/>
  <c r="F133" i="8"/>
  <c r="E133" i="8"/>
  <c r="BB134" i="8"/>
  <c r="BA134" i="8"/>
  <c r="AX134" i="8"/>
  <c r="AW134" i="8"/>
  <c r="AT134" i="8"/>
  <c r="AS134" i="8"/>
  <c r="AP134" i="8"/>
  <c r="AO134" i="8"/>
  <c r="AL134" i="8"/>
  <c r="AK134" i="8"/>
  <c r="AH134" i="8"/>
  <c r="AG134" i="8"/>
  <c r="AD134" i="8"/>
  <c r="AC134" i="8"/>
  <c r="Z134" i="8"/>
  <c r="Y134" i="8"/>
  <c r="V134" i="8"/>
  <c r="U134" i="8"/>
  <c r="R134" i="8"/>
  <c r="Q134" i="8"/>
  <c r="N134" i="8"/>
  <c r="M134" i="8"/>
  <c r="J134" i="8"/>
  <c r="I134" i="8"/>
  <c r="F134" i="8"/>
  <c r="E134" i="8"/>
  <c r="BB135" i="8"/>
  <c r="BA135" i="8"/>
  <c r="AX135" i="8"/>
  <c r="AW135" i="8"/>
  <c r="AT135" i="8"/>
  <c r="AS135" i="8"/>
  <c r="AP135" i="8"/>
  <c r="AO135" i="8"/>
  <c r="AL135" i="8"/>
  <c r="AK135" i="8"/>
  <c r="AH135" i="8"/>
  <c r="AG135" i="8"/>
  <c r="AD135" i="8"/>
  <c r="AC135" i="8"/>
  <c r="Z135" i="8"/>
  <c r="Y135" i="8"/>
  <c r="V135" i="8"/>
  <c r="U135" i="8"/>
  <c r="R135" i="8"/>
  <c r="Q135" i="8"/>
  <c r="N135" i="8"/>
  <c r="M135" i="8"/>
  <c r="J135" i="8"/>
  <c r="I135" i="8"/>
  <c r="F135" i="8"/>
  <c r="E135" i="8"/>
  <c r="BB136" i="8"/>
  <c r="BA136" i="8"/>
  <c r="AX136" i="8"/>
  <c r="AW136" i="8"/>
  <c r="AT136" i="8"/>
  <c r="AS136" i="8"/>
  <c r="AP136" i="8"/>
  <c r="AO136" i="8"/>
  <c r="AL136" i="8"/>
  <c r="AK136" i="8"/>
  <c r="AH136" i="8"/>
  <c r="AG136" i="8"/>
  <c r="AD136" i="8"/>
  <c r="AC136" i="8"/>
  <c r="Z136" i="8"/>
  <c r="Y136" i="8"/>
  <c r="V136" i="8"/>
  <c r="U136" i="8"/>
  <c r="R136" i="8"/>
  <c r="Q136" i="8"/>
  <c r="N136" i="8"/>
  <c r="M136" i="8"/>
  <c r="J136" i="8"/>
  <c r="I136" i="8"/>
  <c r="F136" i="8"/>
  <c r="E136" i="8"/>
  <c r="BB137" i="8"/>
  <c r="BA137" i="8"/>
  <c r="AX137" i="8"/>
  <c r="AW137" i="8"/>
  <c r="AT137" i="8"/>
  <c r="AS137" i="8"/>
  <c r="AP137" i="8"/>
  <c r="AO137" i="8"/>
  <c r="AL137" i="8"/>
  <c r="AK137" i="8"/>
  <c r="AH137" i="8"/>
  <c r="AG137" i="8"/>
  <c r="AD137" i="8"/>
  <c r="AC137" i="8"/>
  <c r="Z137" i="8"/>
  <c r="Y137" i="8"/>
  <c r="V137" i="8"/>
  <c r="U137" i="8"/>
  <c r="R137" i="8"/>
  <c r="Q137" i="8"/>
  <c r="N137" i="8"/>
  <c r="M137" i="8"/>
  <c r="J137" i="8"/>
  <c r="I137" i="8"/>
  <c r="F137" i="8"/>
  <c r="E137" i="8"/>
  <c r="BB145" i="8"/>
  <c r="BA145" i="8"/>
  <c r="AX145" i="8"/>
  <c r="AW145" i="8"/>
  <c r="AT145" i="8"/>
  <c r="AS145" i="8"/>
  <c r="AP145" i="8"/>
  <c r="AO145" i="8"/>
  <c r="AL145" i="8"/>
  <c r="AK145" i="8"/>
  <c r="AH145" i="8"/>
  <c r="AG145" i="8"/>
  <c r="AD145" i="8"/>
  <c r="AC145" i="8"/>
  <c r="Z145" i="8"/>
  <c r="Y145" i="8"/>
  <c r="V145" i="8"/>
  <c r="U145" i="8"/>
  <c r="R145" i="8"/>
  <c r="Q145" i="8"/>
  <c r="N145" i="8"/>
  <c r="M145" i="8"/>
  <c r="J145" i="8"/>
  <c r="I145" i="8"/>
  <c r="F145" i="8"/>
  <c r="E145" i="8"/>
  <c r="BB146" i="8"/>
  <c r="BA146" i="8"/>
  <c r="AX146" i="8"/>
  <c r="AW146" i="8"/>
  <c r="AT146" i="8"/>
  <c r="AS146" i="8"/>
  <c r="AP146" i="8"/>
  <c r="AO146" i="8"/>
  <c r="AL146" i="8"/>
  <c r="AK146" i="8"/>
  <c r="AH146" i="8"/>
  <c r="AG146" i="8"/>
  <c r="AD146" i="8"/>
  <c r="AC146" i="8"/>
  <c r="Z146" i="8"/>
  <c r="Y146" i="8"/>
  <c r="V146" i="8"/>
  <c r="U146" i="8"/>
  <c r="R146" i="8"/>
  <c r="Q146" i="8"/>
  <c r="N146" i="8"/>
  <c r="M146" i="8"/>
  <c r="J146" i="8"/>
  <c r="I146" i="8"/>
  <c r="F146" i="8"/>
  <c r="E146" i="8"/>
  <c r="BB147" i="8"/>
  <c r="BA147" i="8"/>
  <c r="AX147" i="8"/>
  <c r="AW147" i="8"/>
  <c r="AT147" i="8"/>
  <c r="AS147" i="8"/>
  <c r="AP147" i="8"/>
  <c r="AO147" i="8"/>
  <c r="AL147" i="8"/>
  <c r="AK147" i="8"/>
  <c r="AH147" i="8"/>
  <c r="AG147" i="8"/>
  <c r="AD147" i="8"/>
  <c r="AC147" i="8"/>
  <c r="Z147" i="8"/>
  <c r="Y147" i="8"/>
  <c r="V147" i="8"/>
  <c r="U147" i="8"/>
  <c r="R147" i="8"/>
  <c r="Q147" i="8"/>
  <c r="N147" i="8"/>
  <c r="M147" i="8"/>
  <c r="J147" i="8"/>
  <c r="I147" i="8"/>
  <c r="F147" i="8"/>
  <c r="E147" i="8"/>
  <c r="BB148" i="8"/>
  <c r="BA148" i="8"/>
  <c r="AX148" i="8"/>
  <c r="AW148" i="8"/>
  <c r="AT148" i="8"/>
  <c r="AS148" i="8"/>
  <c r="AP148" i="8"/>
  <c r="AO148" i="8"/>
  <c r="AL148" i="8"/>
  <c r="AK148" i="8"/>
  <c r="AH148" i="8"/>
  <c r="AG148" i="8"/>
  <c r="AD148" i="8"/>
  <c r="AC148" i="8"/>
  <c r="Z148" i="8"/>
  <c r="Y148" i="8"/>
  <c r="V148" i="8"/>
  <c r="U148" i="8"/>
  <c r="R148" i="8"/>
  <c r="Q148" i="8"/>
  <c r="N148" i="8"/>
  <c r="M148" i="8"/>
  <c r="J148" i="8"/>
  <c r="I148" i="8"/>
  <c r="F148" i="8"/>
  <c r="E148" i="8"/>
  <c r="BB149" i="8"/>
  <c r="BA149" i="8"/>
  <c r="AX149" i="8"/>
  <c r="AW149" i="8"/>
  <c r="AT149" i="8"/>
  <c r="AS149" i="8"/>
  <c r="AP149" i="8"/>
  <c r="AO149" i="8"/>
  <c r="AL149" i="8"/>
  <c r="AK149" i="8"/>
  <c r="AH149" i="8"/>
  <c r="AG149" i="8"/>
  <c r="AD149" i="8"/>
  <c r="AC149" i="8"/>
  <c r="Z149" i="8"/>
  <c r="Y149" i="8"/>
  <c r="V149" i="8"/>
  <c r="U149" i="8"/>
  <c r="R149" i="8"/>
  <c r="Q149" i="8"/>
  <c r="N149" i="8"/>
  <c r="M149" i="8"/>
  <c r="J149" i="8"/>
  <c r="I149" i="8"/>
  <c r="F149" i="8"/>
  <c r="E149" i="8"/>
  <c r="BB150" i="8"/>
  <c r="BA150" i="8"/>
  <c r="AX150" i="8"/>
  <c r="AW150" i="8"/>
  <c r="AT150" i="8"/>
  <c r="AS150" i="8"/>
  <c r="AP150" i="8"/>
  <c r="AO150" i="8"/>
  <c r="AL150" i="8"/>
  <c r="AK150" i="8"/>
  <c r="AH150" i="8"/>
  <c r="AG150" i="8"/>
  <c r="AD150" i="8"/>
  <c r="AC150" i="8"/>
  <c r="Z150" i="8"/>
  <c r="Y150" i="8"/>
  <c r="V150" i="8"/>
  <c r="U150" i="8"/>
  <c r="R150" i="8"/>
  <c r="Q150" i="8"/>
  <c r="N150" i="8"/>
  <c r="M150" i="8"/>
  <c r="J150" i="8"/>
  <c r="I150" i="8"/>
  <c r="F150" i="8"/>
  <c r="E150" i="8"/>
  <c r="BB151" i="8"/>
  <c r="BA151" i="8"/>
  <c r="AX151" i="8"/>
  <c r="AW151" i="8"/>
  <c r="AT151" i="8"/>
  <c r="AS151" i="8"/>
  <c r="AP151" i="8"/>
  <c r="AO151" i="8"/>
  <c r="AL151" i="8"/>
  <c r="AK151" i="8"/>
  <c r="AH151" i="8"/>
  <c r="AG151" i="8"/>
  <c r="AD151" i="8"/>
  <c r="AC151" i="8"/>
  <c r="Z151" i="8"/>
  <c r="Y151" i="8"/>
  <c r="V151" i="8"/>
  <c r="U151" i="8"/>
  <c r="R151" i="8"/>
  <c r="Q151" i="8"/>
  <c r="N151" i="8"/>
  <c r="M151" i="8"/>
  <c r="J151" i="8"/>
  <c r="I151" i="8"/>
  <c r="F151" i="8"/>
  <c r="E151" i="8"/>
  <c r="BB152" i="8"/>
  <c r="BA152" i="8"/>
  <c r="AX152" i="8"/>
  <c r="AW152" i="8"/>
  <c r="AT152" i="8"/>
  <c r="AS152" i="8"/>
  <c r="AP152" i="8"/>
  <c r="AO152" i="8"/>
  <c r="AL152" i="8"/>
  <c r="AK152" i="8"/>
  <c r="AH152" i="8"/>
  <c r="AG152" i="8"/>
  <c r="AD152" i="8"/>
  <c r="AC152" i="8"/>
  <c r="Z152" i="8"/>
  <c r="Y152" i="8"/>
  <c r="V152" i="8"/>
  <c r="U152" i="8"/>
  <c r="R152" i="8"/>
  <c r="Q152" i="8"/>
  <c r="N152" i="8"/>
  <c r="M152" i="8"/>
  <c r="J152" i="8"/>
  <c r="I152" i="8"/>
  <c r="F152" i="8"/>
  <c r="E152" i="8"/>
  <c r="BB153" i="8"/>
  <c r="BA153" i="8"/>
  <c r="AX153" i="8"/>
  <c r="AW153" i="8"/>
  <c r="AT153" i="8"/>
  <c r="AS153" i="8"/>
  <c r="AP153" i="8"/>
  <c r="AO153" i="8"/>
  <c r="AL153" i="8"/>
  <c r="AK153" i="8"/>
  <c r="AH153" i="8"/>
  <c r="AG153" i="8"/>
  <c r="AD153" i="8"/>
  <c r="AC153" i="8"/>
  <c r="Z153" i="8"/>
  <c r="Y153" i="8"/>
  <c r="V153" i="8"/>
  <c r="U153" i="8"/>
  <c r="R153" i="8"/>
  <c r="Q153" i="8"/>
  <c r="N153" i="8"/>
  <c r="M153" i="8"/>
  <c r="J153" i="8"/>
  <c r="I153" i="8"/>
  <c r="F153" i="8"/>
  <c r="E153" i="8"/>
  <c r="BB154" i="8"/>
  <c r="BA154" i="8"/>
  <c r="AX154" i="8"/>
  <c r="AW154" i="8"/>
  <c r="AT154" i="8"/>
  <c r="AS154" i="8"/>
  <c r="AP154" i="8"/>
  <c r="AO154" i="8"/>
  <c r="AL154" i="8"/>
  <c r="AK154" i="8"/>
  <c r="AH154" i="8"/>
  <c r="AG154" i="8"/>
  <c r="AD154" i="8"/>
  <c r="AC154" i="8"/>
  <c r="Z154" i="8"/>
  <c r="Y154" i="8"/>
  <c r="V154" i="8"/>
  <c r="U154" i="8"/>
  <c r="R154" i="8"/>
  <c r="Q154" i="8"/>
  <c r="N154" i="8"/>
  <c r="M154" i="8"/>
  <c r="J154" i="8"/>
  <c r="I154" i="8"/>
  <c r="F154" i="8"/>
  <c r="E154" i="8"/>
  <c r="BB155" i="8"/>
  <c r="BA155" i="8"/>
  <c r="AX155" i="8"/>
  <c r="AW155" i="8"/>
  <c r="AT155" i="8"/>
  <c r="AS155" i="8"/>
  <c r="AP155" i="8"/>
  <c r="AO155" i="8"/>
  <c r="AL155" i="8"/>
  <c r="AK155" i="8"/>
  <c r="AH155" i="8"/>
  <c r="AG155" i="8"/>
  <c r="AD155" i="8"/>
  <c r="AC155" i="8"/>
  <c r="Z155" i="8"/>
  <c r="Y155" i="8"/>
  <c r="V155" i="8"/>
  <c r="U155" i="8"/>
  <c r="R155" i="8"/>
  <c r="Q155" i="8"/>
  <c r="N155" i="8"/>
  <c r="M155" i="8"/>
  <c r="J155" i="8"/>
  <c r="I155" i="8"/>
  <c r="F155" i="8"/>
  <c r="E155" i="8"/>
  <c r="BB156" i="8"/>
  <c r="BA156" i="8"/>
  <c r="AX156" i="8"/>
  <c r="AW156" i="8"/>
  <c r="AT156" i="8"/>
  <c r="AS156" i="8"/>
  <c r="AP156" i="8"/>
  <c r="AO156" i="8"/>
  <c r="AL156" i="8"/>
  <c r="AK156" i="8"/>
  <c r="AH156" i="8"/>
  <c r="AG156" i="8"/>
  <c r="AD156" i="8"/>
  <c r="AC156" i="8"/>
  <c r="Z156" i="8"/>
  <c r="Y156" i="8"/>
  <c r="V156" i="8"/>
  <c r="U156" i="8"/>
  <c r="R156" i="8"/>
  <c r="Q156" i="8"/>
  <c r="N156" i="8"/>
  <c r="M156" i="8"/>
  <c r="J156" i="8"/>
  <c r="I156" i="8"/>
  <c r="F156" i="8"/>
  <c r="E156" i="8"/>
  <c r="BB157" i="8"/>
  <c r="BA157" i="8"/>
  <c r="AX157" i="8"/>
  <c r="AW157" i="8"/>
  <c r="AT157" i="8"/>
  <c r="AS157" i="8"/>
  <c r="AP157" i="8"/>
  <c r="AO157" i="8"/>
  <c r="AL157" i="8"/>
  <c r="AK157" i="8"/>
  <c r="AH157" i="8"/>
  <c r="AG157" i="8"/>
  <c r="AD157" i="8"/>
  <c r="AC157" i="8"/>
  <c r="Z157" i="8"/>
  <c r="Y157" i="8"/>
  <c r="V157" i="8"/>
  <c r="U157" i="8"/>
  <c r="R157" i="8"/>
  <c r="Q157" i="8"/>
  <c r="N157" i="8"/>
  <c r="M157" i="8"/>
  <c r="J157" i="8"/>
  <c r="I157" i="8"/>
  <c r="F157" i="8"/>
  <c r="E157" i="8"/>
  <c r="BB158" i="8"/>
  <c r="BA158" i="8"/>
  <c r="AX158" i="8"/>
  <c r="AW158" i="8"/>
  <c r="AT158" i="8"/>
  <c r="AS158" i="8"/>
  <c r="AP158" i="8"/>
  <c r="AO158" i="8"/>
  <c r="AL158" i="8"/>
  <c r="AK158" i="8"/>
  <c r="AH158" i="8"/>
  <c r="AG158" i="8"/>
  <c r="AD158" i="8"/>
  <c r="AC158" i="8"/>
  <c r="Z158" i="8"/>
  <c r="Y158" i="8"/>
  <c r="V158" i="8"/>
  <c r="U158" i="8"/>
  <c r="R158" i="8"/>
  <c r="Q158" i="8"/>
  <c r="N158" i="8"/>
  <c r="M158" i="8"/>
  <c r="J158" i="8"/>
  <c r="I158" i="8"/>
  <c r="F158" i="8"/>
  <c r="E158" i="8"/>
  <c r="BB159" i="8"/>
  <c r="BA159" i="8"/>
  <c r="AX159" i="8"/>
  <c r="AW159" i="8"/>
  <c r="AT159" i="8"/>
  <c r="AS159" i="8"/>
  <c r="AP159" i="8"/>
  <c r="AO159" i="8"/>
  <c r="AL159" i="8"/>
  <c r="AK159" i="8"/>
  <c r="AH159" i="8"/>
  <c r="AG159" i="8"/>
  <c r="AD159" i="8"/>
  <c r="AC159" i="8"/>
  <c r="Z159" i="8"/>
  <c r="Y159" i="8"/>
  <c r="V159" i="8"/>
  <c r="U159" i="8"/>
  <c r="R159" i="8"/>
  <c r="Q159" i="8"/>
  <c r="N159" i="8"/>
  <c r="M159" i="8"/>
  <c r="J159" i="8"/>
  <c r="I159" i="8"/>
  <c r="F159" i="8"/>
  <c r="E159" i="8"/>
  <c r="BB160" i="8"/>
  <c r="BA160" i="8"/>
  <c r="AX160" i="8"/>
  <c r="AW160" i="8"/>
  <c r="AT160" i="8"/>
  <c r="AS160" i="8"/>
  <c r="AP160" i="8"/>
  <c r="AO160" i="8"/>
  <c r="AL160" i="8"/>
  <c r="AK160" i="8"/>
  <c r="AH160" i="8"/>
  <c r="AG160" i="8"/>
  <c r="AD160" i="8"/>
  <c r="AC160" i="8"/>
  <c r="Z160" i="8"/>
  <c r="Y160" i="8"/>
  <c r="V160" i="8"/>
  <c r="U160" i="8"/>
  <c r="R160" i="8"/>
  <c r="Q160" i="8"/>
  <c r="N160" i="8"/>
  <c r="M160" i="8"/>
  <c r="J160" i="8"/>
  <c r="I160" i="8"/>
  <c r="F160" i="8"/>
  <c r="E160" i="8"/>
  <c r="BB161" i="8"/>
  <c r="BA161" i="8"/>
  <c r="AX161" i="8"/>
  <c r="AW161" i="8"/>
  <c r="AT161" i="8"/>
  <c r="AS161" i="8"/>
  <c r="AP161" i="8"/>
  <c r="AO161" i="8"/>
  <c r="AL161" i="8"/>
  <c r="AK161" i="8"/>
  <c r="AH161" i="8"/>
  <c r="AG161" i="8"/>
  <c r="AD161" i="8"/>
  <c r="AC161" i="8"/>
  <c r="Z161" i="8"/>
  <c r="Y161" i="8"/>
  <c r="V161" i="8"/>
  <c r="U161" i="8"/>
  <c r="R161" i="8"/>
  <c r="Q161" i="8"/>
  <c r="N161" i="8"/>
  <c r="M161" i="8"/>
  <c r="J161" i="8"/>
  <c r="I161" i="8"/>
  <c r="F161" i="8"/>
  <c r="E161" i="8"/>
  <c r="BB162" i="8"/>
  <c r="BA162" i="8"/>
  <c r="AX162" i="8"/>
  <c r="AW162" i="8"/>
  <c r="AT162" i="8"/>
  <c r="AS162" i="8"/>
  <c r="AP162" i="8"/>
  <c r="AO162" i="8"/>
  <c r="AL162" i="8"/>
  <c r="AK162" i="8"/>
  <c r="AH162" i="8"/>
  <c r="AG162" i="8"/>
  <c r="AD162" i="8"/>
  <c r="AC162" i="8"/>
  <c r="Z162" i="8"/>
  <c r="Y162" i="8"/>
  <c r="V162" i="8"/>
  <c r="U162" i="8"/>
  <c r="R162" i="8"/>
  <c r="Q162" i="8"/>
  <c r="N162" i="8"/>
  <c r="M162" i="8"/>
  <c r="J162" i="8"/>
  <c r="I162" i="8"/>
  <c r="F162" i="8"/>
  <c r="E162" i="8"/>
  <c r="BB163" i="8"/>
  <c r="BA163" i="8"/>
  <c r="AX163" i="8"/>
  <c r="AW163" i="8"/>
  <c r="AT163" i="8"/>
  <c r="AS163" i="8"/>
  <c r="AP163" i="8"/>
  <c r="AO163" i="8"/>
  <c r="AL163" i="8"/>
  <c r="AK163" i="8"/>
  <c r="AH163" i="8"/>
  <c r="AG163" i="8"/>
  <c r="AD163" i="8"/>
  <c r="AC163" i="8"/>
  <c r="Z163" i="8"/>
  <c r="Y163" i="8"/>
  <c r="V163" i="8"/>
  <c r="U163" i="8"/>
  <c r="R163" i="8"/>
  <c r="Q163" i="8"/>
  <c r="N163" i="8"/>
  <c r="M163" i="8"/>
  <c r="J163" i="8"/>
  <c r="I163" i="8"/>
  <c r="F163" i="8"/>
  <c r="E163" i="8"/>
  <c r="BB164" i="8"/>
  <c r="BA164" i="8"/>
  <c r="AX164" i="8"/>
  <c r="AW164" i="8"/>
  <c r="AT164" i="8"/>
  <c r="AS164" i="8"/>
  <c r="AP164" i="8"/>
  <c r="AO164" i="8"/>
  <c r="AL164" i="8"/>
  <c r="AK164" i="8"/>
  <c r="AH164" i="8"/>
  <c r="AG164" i="8"/>
  <c r="AD164" i="8"/>
  <c r="AC164" i="8"/>
  <c r="Z164" i="8"/>
  <c r="Y164" i="8"/>
  <c r="V164" i="8"/>
  <c r="U164" i="8"/>
  <c r="R164" i="8"/>
  <c r="Q164" i="8"/>
  <c r="N164" i="8"/>
  <c r="M164" i="8"/>
  <c r="J164" i="8"/>
  <c r="I164" i="8"/>
  <c r="F164" i="8"/>
  <c r="E164" i="8"/>
  <c r="BB165" i="8"/>
  <c r="BA165" i="8"/>
  <c r="AX165" i="8"/>
  <c r="AW165" i="8"/>
  <c r="AT165" i="8"/>
  <c r="AS165" i="8"/>
  <c r="AP165" i="8"/>
  <c r="AO165" i="8"/>
  <c r="AL165" i="8"/>
  <c r="AK165" i="8"/>
  <c r="AH165" i="8"/>
  <c r="AG165" i="8"/>
  <c r="AD165" i="8"/>
  <c r="AC165" i="8"/>
  <c r="Z165" i="8"/>
  <c r="Y165" i="8"/>
  <c r="V165" i="8"/>
  <c r="U165" i="8"/>
  <c r="R165" i="8"/>
  <c r="Q165" i="8"/>
  <c r="N165" i="8"/>
  <c r="M165" i="8"/>
  <c r="J165" i="8"/>
  <c r="I165" i="8"/>
  <c r="F165" i="8"/>
  <c r="E165" i="8"/>
  <c r="BB166" i="8"/>
  <c r="BA166" i="8"/>
  <c r="AX166" i="8"/>
  <c r="AW166" i="8"/>
  <c r="AT166" i="8"/>
  <c r="AS166" i="8"/>
  <c r="AP166" i="8"/>
  <c r="AO166" i="8"/>
  <c r="AL166" i="8"/>
  <c r="AK166" i="8"/>
  <c r="AH166" i="8"/>
  <c r="AG166" i="8"/>
  <c r="AD166" i="8"/>
  <c r="AC166" i="8"/>
  <c r="Z166" i="8"/>
  <c r="Y166" i="8"/>
  <c r="V166" i="8"/>
  <c r="U166" i="8"/>
  <c r="R166" i="8"/>
  <c r="Q166" i="8"/>
  <c r="N166" i="8"/>
  <c r="M166" i="8"/>
  <c r="J166" i="8"/>
  <c r="I166" i="8"/>
  <c r="F166" i="8"/>
  <c r="E166" i="8"/>
  <c r="BB167" i="8"/>
  <c r="BA167" i="8"/>
  <c r="AX167" i="8"/>
  <c r="AW167" i="8"/>
  <c r="AT167" i="8"/>
  <c r="AS167" i="8"/>
  <c r="AP167" i="8"/>
  <c r="AO167" i="8"/>
  <c r="AL167" i="8"/>
  <c r="AK167" i="8"/>
  <c r="AH167" i="8"/>
  <c r="AG167" i="8"/>
  <c r="AD167" i="8"/>
  <c r="AC167" i="8"/>
  <c r="Z167" i="8"/>
  <c r="Y167" i="8"/>
  <c r="V167" i="8"/>
  <c r="U167" i="8"/>
  <c r="R167" i="8"/>
  <c r="Q167" i="8"/>
  <c r="N167" i="8"/>
  <c r="M167" i="8"/>
  <c r="J167" i="8"/>
  <c r="I167" i="8"/>
  <c r="F167" i="8"/>
  <c r="E167" i="8"/>
  <c r="BB168" i="8"/>
  <c r="BA168" i="8"/>
  <c r="AX168" i="8"/>
  <c r="AW168" i="8"/>
  <c r="AT168" i="8"/>
  <c r="AS168" i="8"/>
  <c r="AP168" i="8"/>
  <c r="AO168" i="8"/>
  <c r="AL168" i="8"/>
  <c r="AK168" i="8"/>
  <c r="AH168" i="8"/>
  <c r="AG168" i="8"/>
  <c r="AD168" i="8"/>
  <c r="AC168" i="8"/>
  <c r="Z168" i="8"/>
  <c r="Y168" i="8"/>
  <c r="V168" i="8"/>
  <c r="U168" i="8"/>
  <c r="R168" i="8"/>
  <c r="Q168" i="8"/>
  <c r="N168" i="8"/>
  <c r="M168" i="8"/>
  <c r="J168" i="8"/>
  <c r="I168" i="8"/>
  <c r="F168" i="8"/>
  <c r="E168" i="8"/>
  <c r="BB169" i="8"/>
  <c r="BA169" i="8"/>
  <c r="AX169" i="8"/>
  <c r="AW169" i="8"/>
  <c r="AT169" i="8"/>
  <c r="AS169" i="8"/>
  <c r="AP169" i="8"/>
  <c r="AO169" i="8"/>
  <c r="AL169" i="8"/>
  <c r="AK169" i="8"/>
  <c r="AH169" i="8"/>
  <c r="AG169" i="8"/>
  <c r="AD169" i="8"/>
  <c r="AC169" i="8"/>
  <c r="Z169" i="8"/>
  <c r="Y169" i="8"/>
  <c r="V169" i="8"/>
  <c r="U169" i="8"/>
  <c r="R169" i="8"/>
  <c r="Q169" i="8"/>
  <c r="N169" i="8"/>
  <c r="M169" i="8"/>
  <c r="J169" i="8"/>
  <c r="I169" i="8"/>
  <c r="F169" i="8"/>
  <c r="E169" i="8"/>
  <c r="BB170" i="8"/>
  <c r="BA170" i="8"/>
  <c r="AX170" i="8"/>
  <c r="AW170" i="8"/>
  <c r="AT170" i="8"/>
  <c r="AS170" i="8"/>
  <c r="AP170" i="8"/>
  <c r="AO170" i="8"/>
  <c r="AL170" i="8"/>
  <c r="AK170" i="8"/>
  <c r="AH170" i="8"/>
  <c r="AG170" i="8"/>
  <c r="AD170" i="8"/>
  <c r="AC170" i="8"/>
  <c r="Z170" i="8"/>
  <c r="Y170" i="8"/>
  <c r="V170" i="8"/>
  <c r="U170" i="8"/>
  <c r="R170" i="8"/>
  <c r="Q170" i="8"/>
  <c r="N170" i="8"/>
  <c r="M170" i="8"/>
  <c r="J170" i="8"/>
  <c r="I170" i="8"/>
  <c r="F170" i="8"/>
  <c r="E170" i="8"/>
  <c r="BB171" i="8"/>
  <c r="BA171" i="8"/>
  <c r="AX171" i="8"/>
  <c r="AW171" i="8"/>
  <c r="AT171" i="8"/>
  <c r="AS171" i="8"/>
  <c r="AP171" i="8"/>
  <c r="AO171" i="8"/>
  <c r="AL171" i="8"/>
  <c r="AK171" i="8"/>
  <c r="AH171" i="8"/>
  <c r="AG171" i="8"/>
  <c r="AD171" i="8"/>
  <c r="AC171" i="8"/>
  <c r="Z171" i="8"/>
  <c r="Y171" i="8"/>
  <c r="V171" i="8"/>
  <c r="U171" i="8"/>
  <c r="R171" i="8"/>
  <c r="Q171" i="8"/>
  <c r="N171" i="8"/>
  <c r="M171" i="8"/>
  <c r="J171" i="8"/>
  <c r="I171" i="8"/>
  <c r="F171" i="8"/>
  <c r="E171" i="8"/>
  <c r="BB172" i="8"/>
  <c r="BA172" i="8"/>
  <c r="AX172" i="8"/>
  <c r="AW172" i="8"/>
  <c r="AT172" i="8"/>
  <c r="AS172" i="8"/>
  <c r="AP172" i="8"/>
  <c r="AO172" i="8"/>
  <c r="AL172" i="8"/>
  <c r="AK172" i="8"/>
  <c r="AH172" i="8"/>
  <c r="AG172" i="8"/>
  <c r="AD172" i="8"/>
  <c r="AC172" i="8"/>
  <c r="Z172" i="8"/>
  <c r="Y172" i="8"/>
  <c r="V172" i="8"/>
  <c r="U172" i="8"/>
  <c r="R172" i="8"/>
  <c r="Q172" i="8"/>
  <c r="N172" i="8"/>
  <c r="M172" i="8"/>
  <c r="J172" i="8"/>
  <c r="I172" i="8"/>
  <c r="F172" i="8"/>
  <c r="E172" i="8"/>
  <c r="BB173" i="8"/>
  <c r="BA173" i="8"/>
  <c r="AX173" i="8"/>
  <c r="AW173" i="8"/>
  <c r="AT173" i="8"/>
  <c r="AS173" i="8"/>
  <c r="AP173" i="8"/>
  <c r="AO173" i="8"/>
  <c r="AL173" i="8"/>
  <c r="AK173" i="8"/>
  <c r="AH173" i="8"/>
  <c r="AG173" i="8"/>
  <c r="AD173" i="8"/>
  <c r="AC173" i="8"/>
  <c r="Z173" i="8"/>
  <c r="Y173" i="8"/>
  <c r="V173" i="8"/>
  <c r="U173" i="8"/>
  <c r="R173" i="8"/>
  <c r="Q173" i="8"/>
  <c r="N173" i="8"/>
  <c r="M173" i="8"/>
  <c r="J173" i="8"/>
  <c r="I173" i="8"/>
  <c r="F173" i="8"/>
  <c r="E173" i="8"/>
  <c r="BB174" i="8"/>
  <c r="BA174" i="8"/>
  <c r="AX174" i="8"/>
  <c r="AW174" i="8"/>
  <c r="AT174" i="8"/>
  <c r="AS174" i="8"/>
  <c r="AP174" i="8"/>
  <c r="AO174" i="8"/>
  <c r="AL174" i="8"/>
  <c r="AK174" i="8"/>
  <c r="AH174" i="8"/>
  <c r="AG174" i="8"/>
  <c r="AD174" i="8"/>
  <c r="AC174" i="8"/>
  <c r="Z174" i="8"/>
  <c r="Y174" i="8"/>
  <c r="V174" i="8"/>
  <c r="U174" i="8"/>
  <c r="R174" i="8"/>
  <c r="Q174" i="8"/>
  <c r="N174" i="8"/>
  <c r="M174" i="8"/>
  <c r="J174" i="8"/>
  <c r="I174" i="8"/>
  <c r="F174" i="8"/>
  <c r="E174" i="8"/>
  <c r="BB175" i="8"/>
  <c r="BA175" i="8"/>
  <c r="AX175" i="8"/>
  <c r="AW175" i="8"/>
  <c r="AT175" i="8"/>
  <c r="AS175" i="8"/>
  <c r="AP175" i="8"/>
  <c r="AO175" i="8"/>
  <c r="AL175" i="8"/>
  <c r="AK175" i="8"/>
  <c r="AH175" i="8"/>
  <c r="AG175" i="8"/>
  <c r="AD175" i="8"/>
  <c r="AC175" i="8"/>
  <c r="Z175" i="8"/>
  <c r="Y175" i="8"/>
  <c r="V175" i="8"/>
  <c r="U175" i="8"/>
  <c r="R175" i="8"/>
  <c r="Q175" i="8"/>
  <c r="N175" i="8"/>
  <c r="M175" i="8"/>
  <c r="J175" i="8"/>
  <c r="I175" i="8"/>
  <c r="F175" i="8"/>
  <c r="E175" i="8"/>
  <c r="BB176" i="8"/>
  <c r="BA176" i="8"/>
  <c r="AX176" i="8"/>
  <c r="AW176" i="8"/>
  <c r="AT176" i="8"/>
  <c r="AS176" i="8"/>
  <c r="AP176" i="8"/>
  <c r="AO176" i="8"/>
  <c r="AL176" i="8"/>
  <c r="AK176" i="8"/>
  <c r="AH176" i="8"/>
  <c r="AG176" i="8"/>
  <c r="AD176" i="8"/>
  <c r="AC176" i="8"/>
  <c r="Z176" i="8"/>
  <c r="Y176" i="8"/>
  <c r="V176" i="8"/>
  <c r="U176" i="8"/>
  <c r="R176" i="8"/>
  <c r="Q176" i="8"/>
  <c r="N176" i="8"/>
  <c r="M176" i="8"/>
  <c r="J176" i="8"/>
  <c r="I176" i="8"/>
  <c r="F176" i="8"/>
  <c r="E176" i="8"/>
  <c r="BB177" i="8"/>
  <c r="BA177" i="8"/>
  <c r="AX177" i="8"/>
  <c r="AW177" i="8"/>
  <c r="AT177" i="8"/>
  <c r="AS177" i="8"/>
  <c r="AP177" i="8"/>
  <c r="AO177" i="8"/>
  <c r="AL177" i="8"/>
  <c r="AK177" i="8"/>
  <c r="AH177" i="8"/>
  <c r="AG177" i="8"/>
  <c r="AD177" i="8"/>
  <c r="AC177" i="8"/>
  <c r="Z177" i="8"/>
  <c r="Y177" i="8"/>
  <c r="V177" i="8"/>
  <c r="U177" i="8"/>
  <c r="R177" i="8"/>
  <c r="Q177" i="8"/>
  <c r="N177" i="8"/>
  <c r="M177" i="8"/>
  <c r="J177" i="8"/>
  <c r="I177" i="8"/>
  <c r="F177" i="8"/>
  <c r="E177" i="8"/>
  <c r="BB178" i="8"/>
  <c r="BA178" i="8"/>
  <c r="AX178" i="8"/>
  <c r="AW178" i="8"/>
  <c r="AT178" i="8"/>
  <c r="AS178" i="8"/>
  <c r="AP178" i="8"/>
  <c r="AO178" i="8"/>
  <c r="AL178" i="8"/>
  <c r="AK178" i="8"/>
  <c r="AH178" i="8"/>
  <c r="AG178" i="8"/>
  <c r="AD178" i="8"/>
  <c r="AC178" i="8"/>
  <c r="Z178" i="8"/>
  <c r="Y178" i="8"/>
  <c r="V178" i="8"/>
  <c r="U178" i="8"/>
  <c r="R178" i="8"/>
  <c r="Q178" i="8"/>
  <c r="N178" i="8"/>
  <c r="M178" i="8"/>
  <c r="J178" i="8"/>
  <c r="I178" i="8"/>
  <c r="F178" i="8"/>
  <c r="E178" i="8"/>
  <c r="BB179" i="8"/>
  <c r="BA179" i="8"/>
  <c r="AX179" i="8"/>
  <c r="AW179" i="8"/>
  <c r="AT179" i="8"/>
  <c r="AS179" i="8"/>
  <c r="AP179" i="8"/>
  <c r="AO179" i="8"/>
  <c r="AL179" i="8"/>
  <c r="AK179" i="8"/>
  <c r="AH179" i="8"/>
  <c r="AG179" i="8"/>
  <c r="AD179" i="8"/>
  <c r="AC179" i="8"/>
  <c r="Z179" i="8"/>
  <c r="Y179" i="8"/>
  <c r="V179" i="8"/>
  <c r="U179" i="8"/>
  <c r="R179" i="8"/>
  <c r="Q179" i="8"/>
  <c r="N179" i="8"/>
  <c r="M179" i="8"/>
  <c r="J179" i="8"/>
  <c r="I179" i="8"/>
  <c r="F179" i="8"/>
  <c r="E179" i="8"/>
  <c r="BB180" i="8"/>
  <c r="BA180" i="8"/>
  <c r="AX180" i="8"/>
  <c r="AW180" i="8"/>
  <c r="AT180" i="8"/>
  <c r="AS180" i="8"/>
  <c r="AP180" i="8"/>
  <c r="AO180" i="8"/>
  <c r="AL180" i="8"/>
  <c r="AK180" i="8"/>
  <c r="AH180" i="8"/>
  <c r="AG180" i="8"/>
  <c r="AD180" i="8"/>
  <c r="AC180" i="8"/>
  <c r="Z180" i="8"/>
  <c r="Y180" i="8"/>
  <c r="V180" i="8"/>
  <c r="U180" i="8"/>
  <c r="R180" i="8"/>
  <c r="Q180" i="8"/>
  <c r="N180" i="8"/>
  <c r="M180" i="8"/>
  <c r="J180" i="8"/>
  <c r="I180" i="8"/>
  <c r="F180" i="8"/>
  <c r="E180" i="8"/>
  <c r="BB181" i="8"/>
  <c r="BA181" i="8"/>
  <c r="AX181" i="8"/>
  <c r="AW181" i="8"/>
  <c r="AT181" i="8"/>
  <c r="AS181" i="8"/>
  <c r="AP181" i="8"/>
  <c r="AO181" i="8"/>
  <c r="AL181" i="8"/>
  <c r="AK181" i="8"/>
  <c r="AH181" i="8"/>
  <c r="AG181" i="8"/>
  <c r="AD181" i="8"/>
  <c r="AC181" i="8"/>
  <c r="Z181" i="8"/>
  <c r="Y181" i="8"/>
  <c r="V181" i="8"/>
  <c r="U181" i="8"/>
  <c r="R181" i="8"/>
  <c r="Q181" i="8"/>
  <c r="N181" i="8"/>
  <c r="M181" i="8"/>
  <c r="J181" i="8"/>
  <c r="I181" i="8"/>
  <c r="F181" i="8"/>
  <c r="E181" i="8"/>
  <c r="BB182" i="8"/>
  <c r="BA182" i="8"/>
  <c r="AX182" i="8"/>
  <c r="AW182" i="8"/>
  <c r="AT182" i="8"/>
  <c r="AS182" i="8"/>
  <c r="AP182" i="8"/>
  <c r="AO182" i="8"/>
  <c r="AL182" i="8"/>
  <c r="AK182" i="8"/>
  <c r="AH182" i="8"/>
  <c r="AG182" i="8"/>
  <c r="AD182" i="8"/>
  <c r="AC182" i="8"/>
  <c r="Z182" i="8"/>
  <c r="Y182" i="8"/>
  <c r="V182" i="8"/>
  <c r="U182" i="8"/>
  <c r="R182" i="8"/>
  <c r="Q182" i="8"/>
  <c r="N182" i="8"/>
  <c r="M182" i="8"/>
  <c r="J182" i="8"/>
  <c r="I182" i="8"/>
  <c r="F182" i="8"/>
  <c r="E182" i="8"/>
  <c r="BB183" i="8"/>
  <c r="BA183" i="8"/>
  <c r="AX183" i="8"/>
  <c r="AW183" i="8"/>
  <c r="AT183" i="8"/>
  <c r="AS183" i="8"/>
  <c r="AP183" i="8"/>
  <c r="AO183" i="8"/>
  <c r="AL183" i="8"/>
  <c r="AK183" i="8"/>
  <c r="AH183" i="8"/>
  <c r="AG183" i="8"/>
  <c r="AD183" i="8"/>
  <c r="AC183" i="8"/>
  <c r="Z183" i="8"/>
  <c r="Y183" i="8"/>
  <c r="V183" i="8"/>
  <c r="U183" i="8"/>
  <c r="R183" i="8"/>
  <c r="Q183" i="8"/>
  <c r="N183" i="8"/>
  <c r="M183" i="8"/>
  <c r="J183" i="8"/>
  <c r="I183" i="8"/>
  <c r="F183" i="8"/>
  <c r="E183" i="8"/>
  <c r="BB184" i="8"/>
  <c r="BA184" i="8"/>
  <c r="AX184" i="8"/>
  <c r="AW184" i="8"/>
  <c r="AT184" i="8"/>
  <c r="AS184" i="8"/>
  <c r="AP184" i="8"/>
  <c r="AO184" i="8"/>
  <c r="AL184" i="8"/>
  <c r="AK184" i="8"/>
  <c r="AH184" i="8"/>
  <c r="AG184" i="8"/>
  <c r="AD184" i="8"/>
  <c r="AC184" i="8"/>
  <c r="Z184" i="8"/>
  <c r="Y184" i="8"/>
  <c r="V184" i="8"/>
  <c r="U184" i="8"/>
  <c r="R184" i="8"/>
  <c r="Q184" i="8"/>
  <c r="N184" i="8"/>
  <c r="M184" i="8"/>
  <c r="J184" i="8"/>
  <c r="I184" i="8"/>
  <c r="F184" i="8"/>
  <c r="E184" i="8"/>
  <c r="BB185" i="8"/>
  <c r="BA185" i="8"/>
  <c r="AX185" i="8"/>
  <c r="AW185" i="8"/>
  <c r="AT185" i="8"/>
  <c r="AS185" i="8"/>
  <c r="AP185" i="8"/>
  <c r="AO185" i="8"/>
  <c r="AL185" i="8"/>
  <c r="AK185" i="8"/>
  <c r="AH185" i="8"/>
  <c r="AG185" i="8"/>
  <c r="AD185" i="8"/>
  <c r="AC185" i="8"/>
  <c r="Z185" i="8"/>
  <c r="Y185" i="8"/>
  <c r="V185" i="8"/>
  <c r="U185" i="8"/>
  <c r="R185" i="8"/>
  <c r="Q185" i="8"/>
  <c r="N185" i="8"/>
  <c r="M185" i="8"/>
  <c r="J185" i="8"/>
  <c r="I185" i="8"/>
  <c r="F185" i="8"/>
  <c r="E185" i="8"/>
  <c r="BB186" i="8"/>
  <c r="BA186" i="8"/>
  <c r="AX186" i="8"/>
  <c r="AW186" i="8"/>
  <c r="AT186" i="8"/>
  <c r="AS186" i="8"/>
  <c r="AP186" i="8"/>
  <c r="AO186" i="8"/>
  <c r="AL186" i="8"/>
  <c r="AK186" i="8"/>
  <c r="AH186" i="8"/>
  <c r="AG186" i="8"/>
  <c r="AD186" i="8"/>
  <c r="AC186" i="8"/>
  <c r="Z186" i="8"/>
  <c r="Y186" i="8"/>
  <c r="V186" i="8"/>
  <c r="U186" i="8"/>
  <c r="R186" i="8"/>
  <c r="Q186" i="8"/>
  <c r="N186" i="8"/>
  <c r="M186" i="8"/>
  <c r="J186" i="8"/>
  <c r="I186" i="8"/>
  <c r="F186" i="8"/>
  <c r="E186" i="8"/>
  <c r="BB187" i="8"/>
  <c r="BA187" i="8"/>
  <c r="AX187" i="8"/>
  <c r="AW187" i="8"/>
  <c r="AT187" i="8"/>
  <c r="AS187" i="8"/>
  <c r="AP187" i="8"/>
  <c r="AO187" i="8"/>
  <c r="AL187" i="8"/>
  <c r="AK187" i="8"/>
  <c r="AH187" i="8"/>
  <c r="AG187" i="8"/>
  <c r="AD187" i="8"/>
  <c r="AC187" i="8"/>
  <c r="Z187" i="8"/>
  <c r="Y187" i="8"/>
  <c r="V187" i="8"/>
  <c r="U187" i="8"/>
  <c r="R187" i="8"/>
  <c r="Q187" i="8"/>
  <c r="N187" i="8"/>
  <c r="M187" i="8"/>
  <c r="J187" i="8"/>
  <c r="I187" i="8"/>
  <c r="F187" i="8"/>
  <c r="E187" i="8"/>
  <c r="BB188" i="8"/>
  <c r="BA188" i="8"/>
  <c r="AX188" i="8"/>
  <c r="AW188" i="8"/>
  <c r="AT188" i="8"/>
  <c r="AS188" i="8"/>
  <c r="AP188" i="8"/>
  <c r="AO188" i="8"/>
  <c r="AL188" i="8"/>
  <c r="AK188" i="8"/>
  <c r="AH188" i="8"/>
  <c r="AG188" i="8"/>
  <c r="AD188" i="8"/>
  <c r="AC188" i="8"/>
  <c r="Z188" i="8"/>
  <c r="Y188" i="8"/>
  <c r="V188" i="8"/>
  <c r="U188" i="8"/>
  <c r="R188" i="8"/>
  <c r="Q188" i="8"/>
  <c r="N188" i="8"/>
  <c r="M188" i="8"/>
  <c r="J188" i="8"/>
  <c r="I188" i="8"/>
  <c r="F188" i="8"/>
  <c r="E188" i="8"/>
  <c r="BB189" i="8"/>
  <c r="BA189" i="8"/>
  <c r="AX189" i="8"/>
  <c r="AW189" i="8"/>
  <c r="AT189" i="8"/>
  <c r="AS189" i="8"/>
  <c r="AP189" i="8"/>
  <c r="AO189" i="8"/>
  <c r="AL189" i="8"/>
  <c r="AK189" i="8"/>
  <c r="AH189" i="8"/>
  <c r="AG189" i="8"/>
  <c r="AD189" i="8"/>
  <c r="AC189" i="8"/>
  <c r="Z189" i="8"/>
  <c r="Y189" i="8"/>
  <c r="V189" i="8"/>
  <c r="U189" i="8"/>
  <c r="R189" i="8"/>
  <c r="Q189" i="8"/>
  <c r="N189" i="8"/>
  <c r="M189" i="8"/>
  <c r="J189" i="8"/>
  <c r="I189" i="8"/>
  <c r="F189" i="8"/>
  <c r="E189" i="8"/>
  <c r="BB190" i="8"/>
  <c r="BA190" i="8"/>
  <c r="AX190" i="8"/>
  <c r="AW190" i="8"/>
  <c r="AT190" i="8"/>
  <c r="AS190" i="8"/>
  <c r="AP190" i="8"/>
  <c r="AO190" i="8"/>
  <c r="AL190" i="8"/>
  <c r="AK190" i="8"/>
  <c r="AH190" i="8"/>
  <c r="AG190" i="8"/>
  <c r="AD190" i="8"/>
  <c r="AC190" i="8"/>
  <c r="Z190" i="8"/>
  <c r="Y190" i="8"/>
  <c r="V190" i="8"/>
  <c r="U190" i="8"/>
  <c r="R190" i="8"/>
  <c r="Q190" i="8"/>
  <c r="N190" i="8"/>
  <c r="M190" i="8"/>
  <c r="J190" i="8"/>
  <c r="I190" i="8"/>
  <c r="F190" i="8"/>
  <c r="E190" i="8"/>
  <c r="BB191" i="8"/>
  <c r="BA191" i="8"/>
  <c r="AX191" i="8"/>
  <c r="AW191" i="8"/>
  <c r="AT191" i="8"/>
  <c r="AS191" i="8"/>
  <c r="AP191" i="8"/>
  <c r="AO191" i="8"/>
  <c r="AL191" i="8"/>
  <c r="AK191" i="8"/>
  <c r="AH191" i="8"/>
  <c r="AG191" i="8"/>
  <c r="AD191" i="8"/>
  <c r="AC191" i="8"/>
  <c r="Z191" i="8"/>
  <c r="Y191" i="8"/>
  <c r="V191" i="8"/>
  <c r="U191" i="8"/>
  <c r="R191" i="8"/>
  <c r="Q191" i="8"/>
  <c r="N191" i="8"/>
  <c r="M191" i="8"/>
  <c r="J191" i="8"/>
  <c r="I191" i="8"/>
  <c r="F191" i="8"/>
  <c r="E191" i="8"/>
  <c r="BB192" i="8"/>
  <c r="BA192" i="8"/>
  <c r="AX192" i="8"/>
  <c r="AW192" i="8"/>
  <c r="AT192" i="8"/>
  <c r="AS192" i="8"/>
  <c r="AP192" i="8"/>
  <c r="AO192" i="8"/>
  <c r="AL192" i="8"/>
  <c r="AK192" i="8"/>
  <c r="AH192" i="8"/>
  <c r="AG192" i="8"/>
  <c r="AD192" i="8"/>
  <c r="AC192" i="8"/>
  <c r="Z192" i="8"/>
  <c r="Y192" i="8"/>
  <c r="V192" i="8"/>
  <c r="U192" i="8"/>
  <c r="R192" i="8"/>
  <c r="Q192" i="8"/>
  <c r="N192" i="8"/>
  <c r="M192" i="8"/>
  <c r="J192" i="8"/>
  <c r="I192" i="8"/>
  <c r="F192" i="8"/>
  <c r="E192" i="8"/>
  <c r="BB193" i="8"/>
  <c r="BA193" i="8"/>
  <c r="AX193" i="8"/>
  <c r="AW193" i="8"/>
  <c r="AT193" i="8"/>
  <c r="AS193" i="8"/>
  <c r="AP193" i="8"/>
  <c r="AO193" i="8"/>
  <c r="AL193" i="8"/>
  <c r="AK193" i="8"/>
  <c r="AH193" i="8"/>
  <c r="AG193" i="8"/>
  <c r="AD193" i="8"/>
  <c r="AC193" i="8"/>
  <c r="Z193" i="8"/>
  <c r="Y193" i="8"/>
  <c r="V193" i="8"/>
  <c r="U193" i="8"/>
  <c r="R193" i="8"/>
  <c r="Q193" i="8"/>
  <c r="N193" i="8"/>
  <c r="M193" i="8"/>
  <c r="J193" i="8"/>
  <c r="I193" i="8"/>
  <c r="F193" i="8"/>
  <c r="E193" i="8"/>
  <c r="BB194" i="8"/>
  <c r="BA194" i="8"/>
  <c r="AX194" i="8"/>
  <c r="AW194" i="8"/>
  <c r="AT194" i="8"/>
  <c r="AS194" i="8"/>
  <c r="AP194" i="8"/>
  <c r="AO194" i="8"/>
  <c r="AL194" i="8"/>
  <c r="AK194" i="8"/>
  <c r="AH194" i="8"/>
  <c r="AG194" i="8"/>
  <c r="AD194" i="8"/>
  <c r="AC194" i="8"/>
  <c r="Z194" i="8"/>
  <c r="Y194" i="8"/>
  <c r="V194" i="8"/>
  <c r="U194" i="8"/>
  <c r="R194" i="8"/>
  <c r="Q194" i="8"/>
  <c r="N194" i="8"/>
  <c r="M194" i="8"/>
  <c r="J194" i="8"/>
  <c r="I194" i="8"/>
  <c r="F194" i="8"/>
  <c r="E194" i="8"/>
  <c r="J13" i="11"/>
  <c r="M13" i="11" s="1"/>
  <c r="X27" i="1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D89" i="8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AA89" i="6" s="1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W89" i="5" s="1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V145" i="4" s="1"/>
  <c r="D90" i="8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AA90" i="6" s="1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W90" i="5" s="1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V146" i="4" s="1"/>
  <c r="D91" i="8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AA91" i="6" s="1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W91" i="5" s="1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V147" i="4" s="1"/>
  <c r="D92" i="8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AA92" i="6" s="1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W92" i="5" s="1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V148" i="4" s="1"/>
  <c r="D93" i="8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AA93" i="6" s="1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W93" i="5" s="1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V149" i="4" s="1"/>
  <c r="D94" i="8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AA94" i="6" s="1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W94" i="5" s="1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V150" i="4" s="1"/>
  <c r="D95" i="8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AA95" i="6" s="1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W95" i="5" s="1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V151" i="4" s="1"/>
  <c r="D96" i="8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AA96" i="6" s="1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W96" i="5" s="1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V152" i="4" s="1"/>
  <c r="D97" i="8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AA97" i="6" s="1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W97" i="5" s="1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V153" i="4" s="1"/>
  <c r="D98" i="8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AA98" i="6" s="1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W98" i="5" s="1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V154" i="4" s="1"/>
  <c r="D99" i="8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AA99" i="6" s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W99" i="5" s="1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V155" i="4" s="1"/>
  <c r="D100" i="8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AA100" i="6" s="1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W100" i="5" s="1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V156" i="4" s="1"/>
  <c r="D101" i="8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AA101" i="6" s="1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W101" i="5" s="1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V157" i="4" s="1"/>
  <c r="D102" i="8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AA102" i="6" s="1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W102" i="5" s="1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V158" i="4" s="1"/>
  <c r="D103" i="8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AA103" i="6" s="1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W103" i="5" s="1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V159" i="4" s="1"/>
  <c r="D104" i="8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AA104" i="6" s="1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W104" i="5" s="1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V160" i="4" s="1"/>
  <c r="D105" i="8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AA105" i="6" s="1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W105" i="5" s="1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V161" i="4" s="1"/>
  <c r="D106" i="8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AA106" i="6" s="1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W106" i="5" s="1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V162" i="4" s="1"/>
  <c r="D107" i="8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AA107" i="6" s="1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W107" i="5" s="1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V163" i="4" s="1"/>
  <c r="D108" i="8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AA108" i="6" s="1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W108" i="5" s="1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V164" i="4" s="1"/>
  <c r="D109" i="8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AA109" i="6" s="1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W109" i="5" s="1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V165" i="4" s="1"/>
  <c r="D110" i="8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AA110" i="6" s="1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W110" i="5" s="1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V166" i="4" s="1"/>
  <c r="D111" i="8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AA111" i="6" s="1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W111" i="5" s="1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V167" i="4" s="1"/>
  <c r="D112" i="8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AA112" i="6" s="1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W112" i="5" s="1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V168" i="4" s="1"/>
  <c r="D113" i="8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AA113" i="6" s="1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W113" i="5" s="1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V169" i="4" s="1"/>
  <c r="D114" i="8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AA114" i="6" s="1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W114" i="5" s="1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V170" i="4" s="1"/>
  <c r="D115" i="8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AA115" i="6" s="1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W115" i="5" s="1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V171" i="4" s="1"/>
  <c r="D116" i="8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AA116" i="6" s="1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W116" i="5" s="1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V172" i="4" s="1"/>
  <c r="D117" i="8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AA117" i="6" s="1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W117" i="5" s="1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V173" i="4" s="1"/>
  <c r="D118" i="8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AA118" i="6" s="1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W118" i="5" s="1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V174" i="4" s="1"/>
  <c r="D119" i="8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AA119" i="6" s="1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W119" i="5" s="1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V175" i="4" s="1"/>
  <c r="D120" i="8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AA120" i="6" s="1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W120" i="5" s="1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V176" i="4" s="1"/>
  <c r="D121" i="8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AA121" i="6" s="1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W121" i="5" s="1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V177" i="4" s="1"/>
  <c r="D122" i="8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AA122" i="6" s="1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W122" i="5" s="1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V178" i="4" s="1"/>
  <c r="D123" i="8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AA123" i="6" s="1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W123" i="5" s="1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V179" i="4" s="1"/>
  <c r="D124" i="8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AA124" i="6" s="1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W124" i="5" s="1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V180" i="4" s="1"/>
  <c r="D125" i="8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AA125" i="6" s="1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W125" i="5" s="1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V181" i="4" s="1"/>
  <c r="D126" i="8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AA126" i="6" s="1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W126" i="5" s="1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V182" i="4" s="1"/>
  <c r="D127" i="8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AA127" i="6" s="1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W127" i="5" s="1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V183" i="4" s="1"/>
  <c r="D128" i="8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AA128" i="6" s="1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W128" i="5" s="1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V184" i="4" s="1"/>
  <c r="D129" i="8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AA129" i="6" s="1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W129" i="5" s="1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V185" i="4" s="1"/>
  <c r="D130" i="8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AA130" i="6" s="1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W130" i="5" s="1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V186" i="4" s="1"/>
  <c r="D131" i="8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AA131" i="6" s="1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W131" i="5" s="1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V187" i="4" s="1"/>
  <c r="D132" i="8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AA132" i="6" s="1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W132" i="5" s="1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V188" i="4" s="1"/>
  <c r="D133" i="8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AA133" i="6" s="1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W133" i="5" s="1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V189" i="4" s="1"/>
  <c r="D134" i="8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AA134" i="6" s="1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W134" i="5" s="1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V190" i="4" s="1"/>
  <c r="D135" i="8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AA135" i="6" s="1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W135" i="5" s="1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V191" i="4" s="1"/>
  <c r="D136" i="8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AA136" i="6" s="1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W136" i="5" s="1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V192" i="4" s="1"/>
  <c r="D137" i="8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AA137" i="6" s="1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W137" i="5" s="1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V193" i="4" s="1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D146" i="8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AA146" i="6" s="1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W146" i="5" s="1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V202" i="4" s="1"/>
  <c r="D147" i="8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AA147" i="6" s="1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W147" i="5" s="1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V203" i="4" s="1"/>
  <c r="D148" i="8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AA148" i="6" s="1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W148" i="5" s="1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V204" i="4" s="1"/>
  <c r="D149" i="8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AA149" i="6" s="1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W149" i="5" s="1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V205" i="4" s="1"/>
  <c r="D150" i="8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AA150" i="6" s="1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W150" i="5" s="1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V206" i="4" s="1"/>
  <c r="D151" i="8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AA151" i="6" s="1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W151" i="5" s="1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V207" i="4" s="1"/>
  <c r="D152" i="8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AA152" i="6" s="1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W152" i="5" s="1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V208" i="4" s="1"/>
  <c r="D153" i="8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AA153" i="6" s="1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W153" i="5" s="1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V209" i="4" s="1"/>
  <c r="D154" i="8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AA154" i="6" s="1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W154" i="5" s="1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V210" i="4" s="1"/>
  <c r="D155" i="8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AA155" i="6" s="1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W155" i="5" s="1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V211" i="4" s="1"/>
  <c r="D156" i="8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AA156" i="6" s="1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W156" i="5" s="1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V212" i="4" s="1"/>
  <c r="D157" i="8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AA157" i="6" s="1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W157" i="5" s="1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V213" i="4" s="1"/>
  <c r="D158" i="8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AA158" i="6" s="1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W158" i="5" s="1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V214" i="4" s="1"/>
  <c r="D159" i="8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AA159" i="6" s="1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W159" i="5" s="1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V215" i="4" s="1"/>
  <c r="D160" i="8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AA160" i="6" s="1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W160" i="5" s="1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V216" i="4" s="1"/>
  <c r="D161" i="8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AA161" i="6" s="1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W161" i="5" s="1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V217" i="4" s="1"/>
  <c r="D162" i="8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AA162" i="6" s="1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W162" i="5" s="1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V218" i="4" s="1"/>
  <c r="D163" i="8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AA163" i="6" s="1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W163" i="5" s="1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V219" i="4" s="1"/>
  <c r="D164" i="8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AA164" i="6" s="1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W164" i="5" s="1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V220" i="4" s="1"/>
  <c r="D165" i="8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AA165" i="6" s="1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W165" i="5" s="1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V221" i="4" s="1"/>
  <c r="D166" i="8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AA166" i="6" s="1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W166" i="5" s="1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V222" i="4" s="1"/>
  <c r="D167" i="8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AA167" i="6" s="1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W167" i="5" s="1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V223" i="4" s="1"/>
  <c r="D168" i="8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AA168" i="6" s="1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W168" i="5" s="1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V224" i="4" s="1"/>
  <c r="D169" i="8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AA169" i="6" s="1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W169" i="5" s="1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V225" i="4" s="1"/>
  <c r="D170" i="8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AA170" i="6" s="1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W170" i="5" s="1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V226" i="4" s="1"/>
  <c r="D171" i="8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AA171" i="6" s="1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W171" i="5" s="1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V227" i="4" s="1"/>
  <c r="D172" i="8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AA172" i="6" s="1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W172" i="5" s="1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V228" i="4" s="1"/>
  <c r="D173" i="8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AA173" i="6" s="1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W173" i="5" s="1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V229" i="4" s="1"/>
  <c r="D174" i="8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AA174" i="6" s="1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W174" i="5" s="1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V230" i="4" s="1"/>
  <c r="D175" i="8"/>
  <c r="Z175" i="6"/>
  <c r="Y175" i="6"/>
  <c r="X175" i="6"/>
  <c r="W175" i="6"/>
  <c r="V175" i="6"/>
  <c r="U175" i="6"/>
  <c r="T175" i="6"/>
  <c r="S175" i="6"/>
  <c r="R175" i="6"/>
  <c r="Q175" i="6"/>
  <c r="P175" i="6"/>
  <c r="O175" i="6"/>
  <c r="N175" i="6"/>
  <c r="M175" i="6"/>
  <c r="L175" i="6"/>
  <c r="AA175" i="6" s="1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W175" i="5" s="1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V231" i="4" s="1"/>
  <c r="D176" i="8"/>
  <c r="Z176" i="6"/>
  <c r="Y176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AA176" i="6" s="1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W176" i="5" s="1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V232" i="4" s="1"/>
  <c r="D177" i="8"/>
  <c r="Z177" i="6"/>
  <c r="Y177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AA177" i="6" s="1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W177" i="5" s="1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V233" i="4" s="1"/>
  <c r="D178" i="8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AA178" i="6" s="1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W178" i="5" s="1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V234" i="4" s="1"/>
  <c r="D179" i="8"/>
  <c r="Z179" i="6"/>
  <c r="Y179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AA179" i="6" s="1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W179" i="5" s="1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V235" i="4" s="1"/>
  <c r="D180" i="8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AA180" i="6" s="1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W180" i="5" s="1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V236" i="4" s="1"/>
  <c r="D181" i="8"/>
  <c r="Z181" i="6"/>
  <c r="Y181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AA181" i="6" s="1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W181" i="5" s="1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V237" i="4" s="1"/>
  <c r="D182" i="8"/>
  <c r="Z182" i="6"/>
  <c r="Y182" i="6"/>
  <c r="X182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AA182" i="6" s="1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W182" i="5" s="1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V238" i="4" s="1"/>
  <c r="D183" i="8"/>
  <c r="Z183" i="6"/>
  <c r="Y183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AA183" i="6" s="1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W183" i="5" s="1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V239" i="4" s="1"/>
  <c r="D184" i="8"/>
  <c r="Z184" i="6"/>
  <c r="Y184" i="6"/>
  <c r="X184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AA184" i="6" s="1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W184" i="5" s="1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V240" i="4" s="1"/>
  <c r="D185" i="8"/>
  <c r="Z185" i="6"/>
  <c r="Y185" i="6"/>
  <c r="X185" i="6"/>
  <c r="W185" i="6"/>
  <c r="V185" i="6"/>
  <c r="U185" i="6"/>
  <c r="T185" i="6"/>
  <c r="S185" i="6"/>
  <c r="R185" i="6"/>
  <c r="Q185" i="6"/>
  <c r="P185" i="6"/>
  <c r="O185" i="6"/>
  <c r="N185" i="6"/>
  <c r="M185" i="6"/>
  <c r="L185" i="6"/>
  <c r="AA185" i="6" s="1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W185" i="5" s="1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V241" i="4" s="1"/>
  <c r="D186" i="8"/>
  <c r="Z186" i="6"/>
  <c r="Y186" i="6"/>
  <c r="X186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AA186" i="6" s="1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W186" i="5" s="1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V242" i="4" s="1"/>
  <c r="D187" i="8"/>
  <c r="Z187" i="6"/>
  <c r="Y187" i="6"/>
  <c r="X187" i="6"/>
  <c r="W187" i="6"/>
  <c r="V187" i="6"/>
  <c r="U187" i="6"/>
  <c r="T187" i="6"/>
  <c r="S187" i="6"/>
  <c r="R187" i="6"/>
  <c r="Q187" i="6"/>
  <c r="P187" i="6"/>
  <c r="O187" i="6"/>
  <c r="N187" i="6"/>
  <c r="M187" i="6"/>
  <c r="L187" i="6"/>
  <c r="AA187" i="6" s="1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W187" i="5" s="1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V243" i="4" s="1"/>
  <c r="D188" i="8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AA188" i="6" s="1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W188" i="5" s="1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V244" i="4" s="1"/>
  <c r="D189" i="8"/>
  <c r="Z189" i="6"/>
  <c r="Y189" i="6"/>
  <c r="X189" i="6"/>
  <c r="W189" i="6"/>
  <c r="V189" i="6"/>
  <c r="U189" i="6"/>
  <c r="T189" i="6"/>
  <c r="S189" i="6"/>
  <c r="R189" i="6"/>
  <c r="Q189" i="6"/>
  <c r="P189" i="6"/>
  <c r="O189" i="6"/>
  <c r="N189" i="6"/>
  <c r="M189" i="6"/>
  <c r="L189" i="6"/>
  <c r="AA189" i="6" s="1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W189" i="5" s="1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V245" i="4" s="1"/>
  <c r="D190" i="8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AA190" i="6" s="1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W190" i="5" s="1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V246" i="4" s="1"/>
  <c r="D191" i="8"/>
  <c r="Z191" i="6"/>
  <c r="Y191" i="6"/>
  <c r="X191" i="6"/>
  <c r="W191" i="6"/>
  <c r="V191" i="6"/>
  <c r="U191" i="6"/>
  <c r="T191" i="6"/>
  <c r="S191" i="6"/>
  <c r="R191" i="6"/>
  <c r="Q191" i="6"/>
  <c r="P191" i="6"/>
  <c r="O191" i="6"/>
  <c r="N191" i="6"/>
  <c r="M191" i="6"/>
  <c r="L191" i="6"/>
  <c r="AA191" i="6" s="1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W191" i="5" s="1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V247" i="4" s="1"/>
  <c r="D192" i="8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AA192" i="6" s="1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W192" i="5" s="1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V248" i="4" s="1"/>
  <c r="D193" i="8"/>
  <c r="Z193" i="6"/>
  <c r="Y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AA193" i="6" s="1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W193" i="5" s="1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V249" i="4" s="1"/>
  <c r="D194" i="8"/>
  <c r="Z194" i="6"/>
  <c r="Y194" i="6"/>
  <c r="X194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AA194" i="6" s="1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W194" i="5" s="1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V250" i="4" s="1"/>
  <c r="D6" i="9"/>
  <c r="D32" i="11" s="1"/>
  <c r="K6" i="6"/>
  <c r="G6" i="5"/>
  <c r="E6" i="9"/>
  <c r="D33" i="11" s="1"/>
  <c r="L6" i="6"/>
  <c r="H6" i="5"/>
  <c r="F6" i="9"/>
  <c r="D34" i="11" s="1"/>
  <c r="M6" i="6"/>
  <c r="I6" i="5"/>
  <c r="G6" i="9"/>
  <c r="D35" i="11" s="1"/>
  <c r="N6" i="6"/>
  <c r="J6" i="5"/>
  <c r="H6" i="9"/>
  <c r="D36" i="11" s="1"/>
  <c r="O6" i="6"/>
  <c r="K6" i="5"/>
  <c r="I6" i="9"/>
  <c r="D37" i="11" s="1"/>
  <c r="P6" i="6"/>
  <c r="L6" i="5"/>
  <c r="J6" i="9"/>
  <c r="D38" i="11" s="1"/>
  <c r="Q6" i="6"/>
  <c r="M6" i="5"/>
  <c r="K6" i="9"/>
  <c r="D39" i="11" s="1"/>
  <c r="R6" i="6"/>
  <c r="N6" i="5"/>
  <c r="L6" i="9"/>
  <c r="D40" i="11" s="1"/>
  <c r="S6" i="6"/>
  <c r="O6" i="5"/>
  <c r="M6" i="9"/>
  <c r="D41" i="11" s="1"/>
  <c r="T6" i="6"/>
  <c r="P6" i="5"/>
  <c r="N6" i="9"/>
  <c r="D42" i="11" s="1"/>
  <c r="U6" i="6"/>
  <c r="Q6" i="5"/>
  <c r="O6" i="9"/>
  <c r="D43" i="11" s="1"/>
  <c r="V6" i="6"/>
  <c r="R6" i="5"/>
  <c r="P6" i="9"/>
  <c r="D44" i="11" s="1"/>
  <c r="W6" i="6"/>
  <c r="S6" i="5"/>
  <c r="Q6" i="9"/>
  <c r="D45" i="11" s="1"/>
  <c r="X6" i="6"/>
  <c r="T6" i="5"/>
  <c r="R6" i="9"/>
  <c r="D46" i="11" s="1"/>
  <c r="Y6" i="6"/>
  <c r="U6" i="5"/>
  <c r="D7" i="9"/>
  <c r="K58" i="6"/>
  <c r="G58" i="5"/>
  <c r="G111" i="4"/>
  <c r="G59" i="4"/>
  <c r="V57" i="4"/>
  <c r="E7" i="9"/>
  <c r="L58" i="6"/>
  <c r="H58" i="5"/>
  <c r="H111" i="4"/>
  <c r="H59" i="4"/>
  <c r="F7" i="9"/>
  <c r="M58" i="6"/>
  <c r="I58" i="5"/>
  <c r="I111" i="4"/>
  <c r="I59" i="4"/>
  <c r="G7" i="9"/>
  <c r="N58" i="6"/>
  <c r="J58" i="5"/>
  <c r="J111" i="4"/>
  <c r="J59" i="4"/>
  <c r="H7" i="9"/>
  <c r="O58" i="6"/>
  <c r="K58" i="5"/>
  <c r="K111" i="4"/>
  <c r="K59" i="4"/>
  <c r="I7" i="9"/>
  <c r="P58" i="6"/>
  <c r="L58" i="5"/>
  <c r="L111" i="4"/>
  <c r="L59" i="4"/>
  <c r="J7" i="9"/>
  <c r="Q58" i="6"/>
  <c r="M58" i="5"/>
  <c r="M111" i="4"/>
  <c r="M59" i="4"/>
  <c r="K7" i="9"/>
  <c r="R58" i="6"/>
  <c r="N58" i="5"/>
  <c r="N111" i="4"/>
  <c r="N59" i="4"/>
  <c r="L7" i="9"/>
  <c r="S58" i="6"/>
  <c r="O58" i="5"/>
  <c r="O111" i="4"/>
  <c r="O59" i="4"/>
  <c r="M7" i="9"/>
  <c r="T58" i="6"/>
  <c r="P58" i="5"/>
  <c r="P111" i="4"/>
  <c r="P59" i="4"/>
  <c r="N7" i="9"/>
  <c r="U58" i="6"/>
  <c r="Q58" i="5"/>
  <c r="Q111" i="4"/>
  <c r="Q59" i="4"/>
  <c r="O7" i="9"/>
  <c r="V58" i="6"/>
  <c r="R58" i="5"/>
  <c r="R111" i="4"/>
  <c r="R59" i="4"/>
  <c r="P7" i="9"/>
  <c r="W58" i="6"/>
  <c r="S58" i="5"/>
  <c r="S111" i="4"/>
  <c r="S59" i="4"/>
  <c r="Q7" i="9"/>
  <c r="X58" i="6"/>
  <c r="T58" i="5"/>
  <c r="T111" i="4"/>
  <c r="T59" i="4"/>
  <c r="R7" i="9"/>
  <c r="Y58" i="6"/>
  <c r="U58" i="5"/>
  <c r="U111" i="4"/>
  <c r="U59" i="4"/>
  <c r="V60" i="5"/>
  <c r="L60" i="6"/>
  <c r="K60" i="6"/>
  <c r="J60" i="6"/>
  <c r="E144" i="8" l="1"/>
  <c r="F144" i="8"/>
  <c r="I144" i="8"/>
  <c r="J144" i="8"/>
  <c r="M144" i="8"/>
  <c r="N144" i="8"/>
  <c r="Q144" i="8"/>
  <c r="R144" i="8"/>
  <c r="U144" i="8"/>
  <c r="V144" i="8"/>
  <c r="Y144" i="8"/>
  <c r="Z144" i="8"/>
  <c r="AC144" i="8"/>
  <c r="AD144" i="8"/>
  <c r="AG144" i="8"/>
  <c r="AH144" i="8"/>
  <c r="AK144" i="8"/>
  <c r="AL144" i="8"/>
  <c r="AO144" i="8"/>
  <c r="AP144" i="8"/>
  <c r="AS144" i="8"/>
  <c r="AT144" i="8"/>
  <c r="AW144" i="8"/>
  <c r="AX144" i="8"/>
  <c r="BA144" i="8"/>
  <c r="BB144" i="8"/>
  <c r="E87" i="8"/>
  <c r="F87" i="8"/>
  <c r="I87" i="8"/>
  <c r="J87" i="8"/>
  <c r="M87" i="8"/>
  <c r="N87" i="8"/>
  <c r="Q87" i="8"/>
  <c r="R87" i="8"/>
  <c r="U87" i="8"/>
  <c r="V87" i="8"/>
  <c r="Y87" i="8"/>
  <c r="Z87" i="8"/>
  <c r="AC87" i="8"/>
  <c r="AD87" i="8"/>
  <c r="AG87" i="8"/>
  <c r="AH87" i="8"/>
  <c r="AK87" i="8"/>
  <c r="AL87" i="8"/>
  <c r="AO87" i="8"/>
  <c r="AP87" i="8"/>
  <c r="AS87" i="8"/>
  <c r="AT87" i="8"/>
  <c r="AW87" i="8"/>
  <c r="AX87" i="8"/>
  <c r="BA87" i="8"/>
  <c r="BB87" i="8"/>
  <c r="Z60" i="6"/>
  <c r="U116" i="4"/>
  <c r="U63" i="5"/>
  <c r="Y63" i="6"/>
  <c r="H46" i="11"/>
  <c r="R27" i="9"/>
  <c r="R26" i="9"/>
  <c r="R20" i="9"/>
  <c r="R17" i="9"/>
  <c r="R14" i="9"/>
  <c r="R11" i="9"/>
  <c r="R9" i="9"/>
  <c r="T116" i="4"/>
  <c r="T63" i="5"/>
  <c r="X63" i="6"/>
  <c r="H45" i="11"/>
  <c r="Q27" i="9"/>
  <c r="Q26" i="9"/>
  <c r="Q20" i="9"/>
  <c r="Q17" i="9"/>
  <c r="Q14" i="9"/>
  <c r="Q11" i="9"/>
  <c r="Q9" i="9"/>
  <c r="S116" i="4"/>
  <c r="S63" i="5"/>
  <c r="W63" i="6"/>
  <c r="H44" i="11"/>
  <c r="P27" i="9"/>
  <c r="P26" i="9"/>
  <c r="P20" i="9"/>
  <c r="P17" i="9"/>
  <c r="P14" i="9"/>
  <c r="P11" i="9"/>
  <c r="P9" i="9"/>
  <c r="R116" i="4"/>
  <c r="R63" i="5"/>
  <c r="V63" i="6"/>
  <c r="H43" i="11"/>
  <c r="O27" i="9"/>
  <c r="O26" i="9"/>
  <c r="O20" i="9"/>
  <c r="O17" i="9"/>
  <c r="O14" i="9"/>
  <c r="O11" i="9"/>
  <c r="O9" i="9"/>
  <c r="Q116" i="4"/>
  <c r="Q63" i="5"/>
  <c r="U63" i="6"/>
  <c r="H42" i="11"/>
  <c r="N27" i="9"/>
  <c r="N26" i="9"/>
  <c r="N20" i="9"/>
  <c r="N17" i="9"/>
  <c r="N14" i="9"/>
  <c r="N11" i="9"/>
  <c r="N9" i="9"/>
  <c r="P116" i="4"/>
  <c r="P63" i="5"/>
  <c r="T63" i="6"/>
  <c r="H41" i="11"/>
  <c r="M27" i="9"/>
  <c r="M26" i="9"/>
  <c r="M20" i="9"/>
  <c r="M17" i="9"/>
  <c r="M14" i="9"/>
  <c r="M11" i="9"/>
  <c r="M9" i="9"/>
  <c r="O116" i="4"/>
  <c r="O63" i="5"/>
  <c r="S63" i="6"/>
  <c r="H40" i="11"/>
  <c r="L27" i="9"/>
  <c r="L26" i="9"/>
  <c r="L20" i="9"/>
  <c r="L17" i="9"/>
  <c r="L14" i="9"/>
  <c r="L11" i="9"/>
  <c r="L9" i="9"/>
  <c r="N116" i="4"/>
  <c r="N63" i="5"/>
  <c r="R63" i="6"/>
  <c r="H39" i="11"/>
  <c r="K27" i="9"/>
  <c r="K26" i="9"/>
  <c r="K20" i="9"/>
  <c r="K17" i="9"/>
  <c r="K14" i="9"/>
  <c r="K11" i="9"/>
  <c r="K9" i="9"/>
  <c r="M116" i="4"/>
  <c r="M63" i="5"/>
  <c r="Q63" i="6"/>
  <c r="H38" i="11"/>
  <c r="J27" i="9"/>
  <c r="J26" i="9"/>
  <c r="J20" i="9"/>
  <c r="J17" i="9"/>
  <c r="J14" i="9"/>
  <c r="J11" i="9"/>
  <c r="J9" i="9"/>
  <c r="L116" i="4"/>
  <c r="L63" i="5"/>
  <c r="P63" i="6"/>
  <c r="H37" i="11"/>
  <c r="I27" i="9"/>
  <c r="I26" i="9"/>
  <c r="I20" i="9"/>
  <c r="I17" i="9"/>
  <c r="I14" i="9"/>
  <c r="I11" i="9"/>
  <c r="I9" i="9"/>
  <c r="K116" i="4"/>
  <c r="K63" i="5"/>
  <c r="O63" i="6"/>
  <c r="H36" i="11"/>
  <c r="H27" i="9"/>
  <c r="H26" i="9"/>
  <c r="H20" i="9"/>
  <c r="H17" i="9"/>
  <c r="H14" i="9"/>
  <c r="H11" i="9"/>
  <c r="H9" i="9"/>
  <c r="J116" i="4"/>
  <c r="J63" i="5"/>
  <c r="N63" i="6"/>
  <c r="H35" i="11"/>
  <c r="G27" i="9"/>
  <c r="G26" i="9"/>
  <c r="G20" i="9"/>
  <c r="G17" i="9"/>
  <c r="G14" i="9"/>
  <c r="G11" i="9"/>
  <c r="G9" i="9"/>
  <c r="I116" i="4"/>
  <c r="I63" i="5"/>
  <c r="M63" i="6"/>
  <c r="H34" i="11"/>
  <c r="F27" i="9"/>
  <c r="F26" i="9"/>
  <c r="F20" i="9"/>
  <c r="F17" i="9"/>
  <c r="F14" i="9"/>
  <c r="F11" i="9"/>
  <c r="F9" i="9"/>
  <c r="H116" i="4"/>
  <c r="H63" i="5"/>
  <c r="L63" i="6"/>
  <c r="H33" i="11"/>
  <c r="E27" i="9"/>
  <c r="E26" i="9"/>
  <c r="E20" i="9"/>
  <c r="E17" i="9"/>
  <c r="E14" i="9"/>
  <c r="E11" i="9"/>
  <c r="E9" i="9"/>
  <c r="S7" i="9"/>
  <c r="V59" i="4"/>
  <c r="G116" i="4"/>
  <c r="V111" i="4"/>
  <c r="G63" i="5"/>
  <c r="V58" i="5"/>
  <c r="K63" i="6"/>
  <c r="Z58" i="6"/>
  <c r="H32" i="11"/>
  <c r="H47" i="11" s="1"/>
  <c r="D27" i="9"/>
  <c r="D26" i="9"/>
  <c r="D20" i="9"/>
  <c r="D17" i="9"/>
  <c r="D14" i="9"/>
  <c r="D11" i="9"/>
  <c r="D9" i="9"/>
  <c r="V201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W145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AA145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D145" i="8"/>
  <c r="V144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W88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AA88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D88" i="8"/>
  <c r="V63" i="5" l="1"/>
  <c r="J32" i="11"/>
  <c r="D21" i="9"/>
  <c r="D18" i="9"/>
  <c r="D15" i="9"/>
  <c r="D12" i="9"/>
  <c r="S9" i="9"/>
  <c r="Z63" i="6"/>
  <c r="Z59" i="6"/>
  <c r="Y59" i="6"/>
  <c r="Y61" i="6" s="1"/>
  <c r="Y62" i="6" s="1"/>
  <c r="R19" i="9" s="1"/>
  <c r="X59" i="6"/>
  <c r="X61" i="6" s="1"/>
  <c r="X62" i="6" s="1"/>
  <c r="Q19" i="9" s="1"/>
  <c r="W59" i="6"/>
  <c r="W61" i="6" s="1"/>
  <c r="W62" i="6" s="1"/>
  <c r="P19" i="9" s="1"/>
  <c r="V59" i="6"/>
  <c r="V61" i="6" s="1"/>
  <c r="V62" i="6" s="1"/>
  <c r="O19" i="9" s="1"/>
  <c r="U59" i="6"/>
  <c r="U61" i="6" s="1"/>
  <c r="U62" i="6" s="1"/>
  <c r="N19" i="9" s="1"/>
  <c r="T59" i="6"/>
  <c r="T61" i="6" s="1"/>
  <c r="T62" i="6" s="1"/>
  <c r="M19" i="9" s="1"/>
  <c r="S59" i="6"/>
  <c r="S61" i="6" s="1"/>
  <c r="S62" i="6" s="1"/>
  <c r="L19" i="9" s="1"/>
  <c r="R59" i="6"/>
  <c r="R61" i="6" s="1"/>
  <c r="R62" i="6" s="1"/>
  <c r="K19" i="9" s="1"/>
  <c r="Q59" i="6"/>
  <c r="Q61" i="6" s="1"/>
  <c r="Q62" i="6" s="1"/>
  <c r="J19" i="9" s="1"/>
  <c r="P59" i="6"/>
  <c r="P61" i="6" s="1"/>
  <c r="P62" i="6" s="1"/>
  <c r="I19" i="9" s="1"/>
  <c r="O59" i="6"/>
  <c r="O61" i="6" s="1"/>
  <c r="O62" i="6" s="1"/>
  <c r="H19" i="9" s="1"/>
  <c r="N59" i="6"/>
  <c r="N61" i="6" s="1"/>
  <c r="N62" i="6" s="1"/>
  <c r="G19" i="9" s="1"/>
  <c r="M59" i="6"/>
  <c r="M61" i="6" s="1"/>
  <c r="M62" i="6" s="1"/>
  <c r="F19" i="9" s="1"/>
  <c r="L59" i="6"/>
  <c r="L61" i="6" s="1"/>
  <c r="L62" i="6" s="1"/>
  <c r="E19" i="9" s="1"/>
  <c r="K59" i="6"/>
  <c r="K61" i="6" s="1"/>
  <c r="U59" i="5"/>
  <c r="U61" i="5" s="1"/>
  <c r="U62" i="5" s="1"/>
  <c r="R16" i="9" s="1"/>
  <c r="T59" i="5"/>
  <c r="T61" i="5" s="1"/>
  <c r="T62" i="5" s="1"/>
  <c r="Q16" i="9" s="1"/>
  <c r="S59" i="5"/>
  <c r="S61" i="5" s="1"/>
  <c r="S62" i="5" s="1"/>
  <c r="P16" i="9" s="1"/>
  <c r="R59" i="5"/>
  <c r="R61" i="5" s="1"/>
  <c r="R62" i="5" s="1"/>
  <c r="O16" i="9" s="1"/>
  <c r="Q59" i="5"/>
  <c r="Q61" i="5" s="1"/>
  <c r="Q62" i="5" s="1"/>
  <c r="N16" i="9" s="1"/>
  <c r="P59" i="5"/>
  <c r="P61" i="5" s="1"/>
  <c r="P62" i="5" s="1"/>
  <c r="M16" i="9" s="1"/>
  <c r="O59" i="5"/>
  <c r="O61" i="5" s="1"/>
  <c r="O62" i="5" s="1"/>
  <c r="L16" i="9" s="1"/>
  <c r="N59" i="5"/>
  <c r="N61" i="5" s="1"/>
  <c r="N62" i="5" s="1"/>
  <c r="K16" i="9" s="1"/>
  <c r="M59" i="5"/>
  <c r="M61" i="5" s="1"/>
  <c r="M62" i="5" s="1"/>
  <c r="J16" i="9" s="1"/>
  <c r="L59" i="5"/>
  <c r="L61" i="5" s="1"/>
  <c r="L62" i="5" s="1"/>
  <c r="I16" i="9" s="1"/>
  <c r="K59" i="5"/>
  <c r="K61" i="5" s="1"/>
  <c r="K62" i="5" s="1"/>
  <c r="H16" i="9" s="1"/>
  <c r="J59" i="5"/>
  <c r="J61" i="5" s="1"/>
  <c r="J62" i="5" s="1"/>
  <c r="G16" i="9" s="1"/>
  <c r="I59" i="5"/>
  <c r="I61" i="5" s="1"/>
  <c r="I62" i="5" s="1"/>
  <c r="F16" i="9" s="1"/>
  <c r="H59" i="5"/>
  <c r="H61" i="5" s="1"/>
  <c r="H62" i="5" s="1"/>
  <c r="E16" i="9" s="1"/>
  <c r="G59" i="5"/>
  <c r="V116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V112" i="4" s="1"/>
  <c r="S27" i="9"/>
  <c r="S26" i="9"/>
  <c r="S20" i="9"/>
  <c r="S17" i="9"/>
  <c r="S14" i="9"/>
  <c r="S11" i="9"/>
  <c r="J33" i="11"/>
  <c r="E21" i="9"/>
  <c r="E18" i="9"/>
  <c r="E15" i="9"/>
  <c r="E12" i="9"/>
  <c r="J34" i="11"/>
  <c r="F21" i="9"/>
  <c r="F18" i="9"/>
  <c r="F15" i="9"/>
  <c r="F12" i="9"/>
  <c r="J35" i="11"/>
  <c r="G21" i="9"/>
  <c r="G18" i="9"/>
  <c r="G15" i="9"/>
  <c r="G12" i="9"/>
  <c r="J36" i="11"/>
  <c r="H21" i="9"/>
  <c r="H18" i="9"/>
  <c r="H15" i="9"/>
  <c r="H12" i="9"/>
  <c r="J37" i="11"/>
  <c r="I21" i="9"/>
  <c r="I18" i="9"/>
  <c r="I15" i="9"/>
  <c r="I12" i="9"/>
  <c r="J38" i="11"/>
  <c r="J21" i="9"/>
  <c r="J18" i="9"/>
  <c r="J15" i="9"/>
  <c r="J12" i="9"/>
  <c r="J39" i="11"/>
  <c r="K21" i="9"/>
  <c r="K18" i="9"/>
  <c r="K15" i="9"/>
  <c r="K12" i="9"/>
  <c r="J40" i="11"/>
  <c r="L21" i="9"/>
  <c r="L18" i="9"/>
  <c r="L15" i="9"/>
  <c r="L12" i="9"/>
  <c r="J41" i="11"/>
  <c r="M21" i="9"/>
  <c r="M18" i="9"/>
  <c r="M15" i="9"/>
  <c r="M12" i="9"/>
  <c r="J42" i="11"/>
  <c r="N21" i="9"/>
  <c r="N18" i="9"/>
  <c r="N15" i="9"/>
  <c r="N12" i="9"/>
  <c r="J43" i="11"/>
  <c r="O21" i="9"/>
  <c r="O18" i="9"/>
  <c r="O15" i="9"/>
  <c r="O12" i="9"/>
  <c r="J44" i="11"/>
  <c r="P21" i="9"/>
  <c r="P18" i="9"/>
  <c r="P15" i="9"/>
  <c r="P12" i="9"/>
  <c r="J45" i="11"/>
  <c r="Q21" i="9"/>
  <c r="Q18" i="9"/>
  <c r="Q15" i="9"/>
  <c r="Q12" i="9"/>
  <c r="J46" i="11"/>
  <c r="R21" i="9"/>
  <c r="R18" i="9"/>
  <c r="R15" i="9"/>
  <c r="R12" i="9"/>
  <c r="V59" i="5" l="1"/>
  <c r="G61" i="5"/>
  <c r="Z61" i="6"/>
  <c r="Z62" i="6" s="1"/>
  <c r="K62" i="6"/>
  <c r="D19" i="9" s="1"/>
  <c r="S19" i="9" s="1"/>
  <c r="S21" i="9"/>
  <c r="S18" i="9"/>
  <c r="S15" i="9"/>
  <c r="S12" i="9"/>
  <c r="S8" i="9"/>
  <c r="S25" i="9" s="1"/>
  <c r="J47" i="11"/>
  <c r="J14" i="11" l="1"/>
  <c r="M14" i="11" s="1"/>
  <c r="X29" i="1"/>
  <c r="V61" i="5"/>
  <c r="G62" i="5"/>
  <c r="D16" i="9" l="1"/>
  <c r="S16" i="9" s="1"/>
  <c r="V62" i="5"/>
  <c r="J12" i="11" l="1"/>
  <c r="M12" i="11" s="1"/>
  <c r="X25" i="1"/>
  <c r="U113" i="4"/>
  <c r="F113" i="4"/>
  <c r="U114" i="4"/>
  <c r="U115" i="4"/>
  <c r="R13" i="9"/>
  <c r="T113" i="4"/>
  <c r="T114" i="4"/>
  <c r="T115" i="4"/>
  <c r="Q13" i="9"/>
  <c r="S113" i="4"/>
  <c r="S114" i="4"/>
  <c r="S115" i="4"/>
  <c r="P13" i="9"/>
  <c r="R113" i="4"/>
  <c r="R114" i="4"/>
  <c r="R115" i="4"/>
  <c r="O13" i="9"/>
  <c r="Q113" i="4"/>
  <c r="Q114" i="4"/>
  <c r="Q115" i="4"/>
  <c r="N13" i="9"/>
  <c r="P113" i="4"/>
  <c r="P114" i="4"/>
  <c r="P115" i="4"/>
  <c r="M13" i="9"/>
  <c r="O113" i="4"/>
  <c r="O114" i="4"/>
  <c r="O115" i="4"/>
  <c r="L13" i="9"/>
  <c r="N113" i="4"/>
  <c r="N114" i="4"/>
  <c r="N115" i="4"/>
  <c r="K13" i="9"/>
  <c r="M113" i="4"/>
  <c r="M114" i="4"/>
  <c r="M115" i="4"/>
  <c r="J13" i="9"/>
  <c r="L113" i="4"/>
  <c r="L114" i="4"/>
  <c r="L115" i="4"/>
  <c r="I13" i="9"/>
  <c r="K113" i="4"/>
  <c r="K114" i="4"/>
  <c r="K115" i="4"/>
  <c r="H13" i="9"/>
  <c r="J113" i="4"/>
  <c r="J114" i="4"/>
  <c r="J115" i="4"/>
  <c r="G13" i="9"/>
  <c r="I113" i="4"/>
  <c r="I114" i="4"/>
  <c r="I115" i="4"/>
  <c r="F13" i="9"/>
  <c r="H113" i="4"/>
  <c r="H114" i="4"/>
  <c r="H115" i="4"/>
  <c r="E13" i="9"/>
  <c r="G113" i="4"/>
  <c r="V113" i="4"/>
  <c r="G114" i="4"/>
  <c r="V114" i="4"/>
  <c r="V115" i="4"/>
  <c r="G115" i="4"/>
  <c r="D13" i="9"/>
  <c r="S13" i="9" s="1"/>
  <c r="J11" i="11" s="1"/>
  <c r="M11" i="11" s="1"/>
  <c r="U58" i="4"/>
  <c r="R10" i="9"/>
  <c r="T58" i="4"/>
  <c r="Q10" i="9"/>
  <c r="Q23" i="9" s="1"/>
  <c r="S58" i="4"/>
  <c r="P10" i="9"/>
  <c r="R58" i="4"/>
  <c r="O10" i="9"/>
  <c r="O23" i="9" s="1"/>
  <c r="Q58" i="4"/>
  <c r="N10" i="9"/>
  <c r="P58" i="4"/>
  <c r="M10" i="9"/>
  <c r="M23" i="9" s="1"/>
  <c r="O58" i="4"/>
  <c r="L10" i="9"/>
  <c r="N58" i="4"/>
  <c r="K10" i="9"/>
  <c r="K23" i="9" s="1"/>
  <c r="M58" i="4"/>
  <c r="J10" i="9"/>
  <c r="L58" i="4"/>
  <c r="I10" i="9"/>
  <c r="I23" i="9" s="1"/>
  <c r="K37" i="11"/>
  <c r="K58" i="4"/>
  <c r="H10" i="9"/>
  <c r="H23" i="9" s="1"/>
  <c r="J58" i="4"/>
  <c r="G10" i="9"/>
  <c r="G23" i="9" s="1"/>
  <c r="I58" i="4"/>
  <c r="F10" i="9"/>
  <c r="F23" i="9" s="1"/>
  <c r="H58" i="4"/>
  <c r="E10" i="9"/>
  <c r="E23" i="9" s="1"/>
  <c r="G58" i="4"/>
  <c r="V58" i="4"/>
  <c r="D10" i="9"/>
  <c r="D23" i="9" l="1"/>
  <c r="D24" i="9" s="1"/>
  <c r="J23" i="9"/>
  <c r="J24" i="9" s="1"/>
  <c r="L38" i="11" s="1"/>
  <c r="L23" i="9"/>
  <c r="L24" i="9" s="1"/>
  <c r="L40" i="11" s="1"/>
  <c r="N23" i="9"/>
  <c r="N24" i="9" s="1"/>
  <c r="L42" i="11" s="1"/>
  <c r="P23" i="9"/>
  <c r="P24" i="9" s="1"/>
  <c r="L44" i="11" s="1"/>
  <c r="R23" i="9"/>
  <c r="R24" i="9" s="1"/>
  <c r="L46" i="11" s="1"/>
  <c r="H24" i="9"/>
  <c r="L36" i="11" s="1"/>
  <c r="K39" i="11"/>
  <c r="M24" i="9"/>
  <c r="L41" i="11" s="1"/>
  <c r="K45" i="11"/>
  <c r="I24" i="9"/>
  <c r="L37" i="11" s="1"/>
  <c r="F24" i="9"/>
  <c r="L34" i="11" s="1"/>
  <c r="K35" i="11"/>
  <c r="K41" i="11"/>
  <c r="K43" i="11"/>
  <c r="O24" i="9"/>
  <c r="L43" i="11" s="1"/>
  <c r="X23" i="1"/>
  <c r="S10" i="9"/>
  <c r="X21" i="1" s="1"/>
  <c r="K33" i="11"/>
  <c r="K32" i="11"/>
  <c r="K47" i="11" s="1"/>
  <c r="S23" i="9"/>
  <c r="X31" i="1" s="1"/>
  <c r="S24" i="9"/>
  <c r="J23" i="11" s="1"/>
  <c r="M23" i="11" s="1"/>
  <c r="L32" i="11"/>
  <c r="L47" i="11" s="1"/>
  <c r="K34" i="11"/>
  <c r="K36" i="11"/>
  <c r="K38" i="11"/>
  <c r="K40" i="11"/>
  <c r="K42" i="11"/>
  <c r="K44" i="11"/>
  <c r="K46" i="11"/>
  <c r="AC25" i="1" l="1"/>
  <c r="AC27" i="1"/>
  <c r="Q24" i="9"/>
  <c r="L45" i="11" s="1"/>
  <c r="G24" i="9"/>
  <c r="L35" i="11" s="1"/>
  <c r="E24" i="9"/>
  <c r="L33" i="11" s="1"/>
  <c r="K24" i="9"/>
  <c r="L39" i="11" s="1"/>
  <c r="AC21" i="1"/>
  <c r="AC23" i="1"/>
  <c r="AC29" i="1"/>
  <c r="J10" i="11"/>
  <c r="J15" i="11" l="1"/>
  <c r="M10" i="11"/>
  <c r="M15" i="11" l="1"/>
  <c r="J18" i="11"/>
  <c r="M18" i="11" l="1"/>
  <c r="J21" i="11"/>
  <c r="M21" i="11" s="1"/>
</calcChain>
</file>

<file path=xl/sharedStrings.xml><?xml version="1.0" encoding="utf-8"?>
<sst xmlns="http://schemas.openxmlformats.org/spreadsheetml/2006/main" count="213" uniqueCount="126">
  <si>
    <t>Instituição</t>
  </si>
  <si>
    <t>Mês/Ano</t>
  </si>
  <si>
    <t>Mão de Obra Assistencial</t>
  </si>
  <si>
    <t>Mão de obra de Apoio</t>
  </si>
  <si>
    <t>Custos e Despesas</t>
  </si>
  <si>
    <t xml:space="preserve">Materiais e Medicamentos </t>
  </si>
  <si>
    <t>Depreciação </t>
  </si>
  <si>
    <t>TOTAL</t>
  </si>
  <si>
    <t>OBSERVAÇÕES</t>
  </si>
  <si>
    <t>Apoio Técnico:</t>
  </si>
  <si>
    <t>Apoiam a atividade-fim, mas não atendem diretamente o paciente; ainda assim, são imprescindíveis para a realização dos procedimentos assistenciais.</t>
  </si>
  <si>
    <t>Centro de Custos</t>
  </si>
  <si>
    <t>Descrição</t>
  </si>
  <si>
    <t>Apoio/Administrativos</t>
  </si>
  <si>
    <t>Apoio Administrativo:</t>
  </si>
  <si>
    <t>Não participam diretamente da assistência ou do apoio técnico, mas sustentam o funcionamento institucional. São importantes para governança, suporte operacional, gestão e infraestrutura.</t>
  </si>
  <si>
    <t>Assistenciais</t>
  </si>
  <si>
    <t>C.Custo 1</t>
  </si>
  <si>
    <t>Assistenciais:</t>
  </si>
  <si>
    <t>São aqueles diretamente relacionados à prestação do serviço de saúde ao paciente. Seus custos variam conforme o volume de produção e estão ligados à atividade-fim da instituição.</t>
  </si>
  <si>
    <t>C.Custo 2</t>
  </si>
  <si>
    <t>C.Custo 3</t>
  </si>
  <si>
    <t>C.Custo 4</t>
  </si>
  <si>
    <t>C.Custo 5</t>
  </si>
  <si>
    <t>C.Custo 6</t>
  </si>
  <si>
    <t>C.Custo 7</t>
  </si>
  <si>
    <t>C.Custo 8</t>
  </si>
  <si>
    <t>C.Custo 9</t>
  </si>
  <si>
    <t>C.Custo 10</t>
  </si>
  <si>
    <t>C.Custo 11</t>
  </si>
  <si>
    <t>C.Custo 12</t>
  </si>
  <si>
    <t>C.Custo 13</t>
  </si>
  <si>
    <t>C.Custo 14</t>
  </si>
  <si>
    <t>C.Custo 15</t>
  </si>
  <si>
    <t>Benefícios (R$)</t>
  </si>
  <si>
    <t>Encargos (%)</t>
  </si>
  <si>
    <t>Nome</t>
  </si>
  <si>
    <t>Função</t>
  </si>
  <si>
    <t>Setor</t>
  </si>
  <si>
    <t>Salário</t>
  </si>
  <si>
    <t>Horas/ Semana</t>
  </si>
  <si>
    <t>Plano de Saúde</t>
  </si>
  <si>
    <t>Vale Refeição</t>
  </si>
  <si>
    <t>Transporte</t>
  </si>
  <si>
    <t>Odonto- lógico</t>
  </si>
  <si>
    <t>Outros</t>
  </si>
  <si>
    <t>TOTAL Benefícios</t>
  </si>
  <si>
    <t>Férias</t>
  </si>
  <si>
    <t>13º</t>
  </si>
  <si>
    <t>Multa FGTS</t>
  </si>
  <si>
    <t>Subst. férias</t>
  </si>
  <si>
    <t>TOTAL Encargos</t>
  </si>
  <si>
    <t>CUSTO TOTAL</t>
  </si>
  <si>
    <t>Mão de Obra Asistencial (Prestação do serviço de saúde ao paciente)</t>
  </si>
  <si>
    <t>Mão de Obra INDIRETA (APOIO)</t>
  </si>
  <si>
    <t>Soma Rateio</t>
  </si>
  <si>
    <t>Apoio/ADM</t>
  </si>
  <si>
    <t>Mão de Obra DIRETA (Assistenciais)</t>
  </si>
  <si>
    <t>Total</t>
  </si>
  <si>
    <t>Horas Produtivoas Disponiveis OPERACIONAIS</t>
  </si>
  <si>
    <t>Custo Total</t>
  </si>
  <si>
    <t>Custo por hora</t>
  </si>
  <si>
    <t>Distribuição % das Horas</t>
  </si>
  <si>
    <t>Custo Inicial</t>
  </si>
  <si>
    <t>Rateio do Apoio/ADM</t>
  </si>
  <si>
    <t>Custo Total (Inicial + Rateio)</t>
  </si>
  <si>
    <t>Cálculo de Apoio - Custo Mão de Obra Direta</t>
  </si>
  <si>
    <t>Cálculo de Apoio - Custo Mão de Obra INDIRETA</t>
  </si>
  <si>
    <t>Itens</t>
  </si>
  <si>
    <t>Valor mensal</t>
  </si>
  <si>
    <t>Custo por Centro de Custos</t>
  </si>
  <si>
    <t>Valor de aquisição</t>
  </si>
  <si>
    <t>Utilização (Anos)</t>
  </si>
  <si>
    <t>Valor de Venda</t>
  </si>
  <si>
    <t>Depreciação anual (R$)</t>
  </si>
  <si>
    <t>Depreciação mensal (R$)</t>
  </si>
  <si>
    <t>Centros de Custos</t>
  </si>
  <si>
    <t>Mat/Med 1</t>
  </si>
  <si>
    <t>Valor unitário</t>
  </si>
  <si>
    <t>Quantidade</t>
  </si>
  <si>
    <t>Valor Total</t>
  </si>
  <si>
    <t>Mat/Med 2</t>
  </si>
  <si>
    <t>Mat/Med 3</t>
  </si>
  <si>
    <t>Mat/Med 4</t>
  </si>
  <si>
    <t>Mat/Med 5</t>
  </si>
  <si>
    <t>Mat/Med 6</t>
  </si>
  <si>
    <t>Mat/Med 7</t>
  </si>
  <si>
    <t>Mat/Med 8</t>
  </si>
  <si>
    <t>Mat/Med 9</t>
  </si>
  <si>
    <t>Mat/Med 10</t>
  </si>
  <si>
    <t>Mat/Med 11</t>
  </si>
  <si>
    <t>Mat/Med 12</t>
  </si>
  <si>
    <t>Mat/Med 13</t>
  </si>
  <si>
    <t>Mat/Med 14</t>
  </si>
  <si>
    <t>Custo Toral por Centro de Custo</t>
  </si>
  <si>
    <t>Variáveis</t>
  </si>
  <si>
    <t>Horas</t>
  </si>
  <si>
    <t>Disponíveis na Assistência - hs</t>
  </si>
  <si>
    <t>Simular horas produtivas</t>
  </si>
  <si>
    <t>Produtivas (Simuladas) - hs</t>
  </si>
  <si>
    <t>Custos Totais (R$)</t>
  </si>
  <si>
    <t>Custo/hora Ideal</t>
  </si>
  <si>
    <t>Custo/hora Produtiva</t>
  </si>
  <si>
    <t>Outros Custos e Despesas </t>
  </si>
  <si>
    <t>Materiais e Medicamentos </t>
  </si>
  <si>
    <t>Desperdícios</t>
  </si>
  <si>
    <t>Custos /
hora</t>
  </si>
  <si>
    <t>Ideal</t>
  </si>
  <si>
    <t>Horas Produtivas</t>
  </si>
  <si>
    <t>Faturamento potencial</t>
  </si>
  <si>
    <t>Custos Fixos</t>
  </si>
  <si>
    <t>%/Fatur.</t>
  </si>
  <si>
    <t>Mão de Obra Assistencial- MOD</t>
  </si>
  <si>
    <t>Mão de obra de Apoio - MOI</t>
  </si>
  <si>
    <t>Outros Custos e Despesas</t>
  </si>
  <si>
    <t>Materiais e Medicamentos</t>
  </si>
  <si>
    <t>Depreciação</t>
  </si>
  <si>
    <t>Resultado líquido antes dos investimentos</t>
  </si>
  <si>
    <t>Investimento em marketing</t>
  </si>
  <si>
    <t>Investimento outros</t>
  </si>
  <si>
    <t>Lucro líquido potencial</t>
  </si>
  <si>
    <t>CENTRO DE CUSTOS</t>
  </si>
  <si>
    <t>Horas Produção</t>
  </si>
  <si>
    <t>Centro de Custos (Setores)</t>
  </si>
  <si>
    <t>Hs Disponíveis</t>
  </si>
  <si>
    <t>Hs Produtivas Simuladas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</si>
</sst>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"/>
    <numFmt numFmtId="165" formatCode="_-* #,##0.0_-;\-* #,##0.0_-;_-* &quot;-&quot;??_-;_-@"/>
    <numFmt numFmtId="166" formatCode="0.0%"/>
    <numFmt numFmtId="167" formatCode="0.0"/>
    <numFmt numFmtId="168" formatCode="&quot;R$&quot;\ #,##0.00"/>
  </numFmts>
  <fonts count="53">
    <font>
      <sz val="11"/>
      <color rgb="FF000000"/>
      <name val="Arial"/>
    </font>
    <font>
      <u/>
      <sz val="11"/>
      <color rgb="FF0563C1"/>
      <name val="Calibri"/>
    </font>
    <font>
      <sz val="11"/>
      <color rgb="FF000000"/>
      <name val="Calibri"/>
    </font>
    <font>
      <sz val="14"/>
      <color rgb="FF7F7F7F"/>
      <name val="Calibri"/>
    </font>
    <font>
      <sz val="16"/>
      <color rgb="FF000000"/>
      <name val="Calibri"/>
    </font>
    <font>
      <sz val="11"/>
      <name val="Arial"/>
    </font>
    <font>
      <sz val="11"/>
      <color theme="1"/>
      <name val="Calibri"/>
    </font>
    <font>
      <sz val="11"/>
      <color rgb="FF595959"/>
      <name val="Calibri"/>
    </font>
    <font>
      <b/>
      <sz val="11"/>
      <color rgb="FF595959"/>
      <name val="Calibri"/>
    </font>
    <font>
      <b/>
      <sz val="22"/>
      <color rgb="FF000000"/>
      <name val="Calibri"/>
    </font>
    <font>
      <sz val="9"/>
      <color rgb="FF3F3F3F"/>
      <name val="Calibri"/>
    </font>
    <font>
      <sz val="9"/>
      <color rgb="FF7F7F7F"/>
      <name val="Calibri"/>
    </font>
    <font>
      <b/>
      <sz val="11"/>
      <color rgb="FF000000"/>
      <name val="Calibri"/>
    </font>
    <font>
      <b/>
      <sz val="11"/>
      <color rgb="FF0070C0"/>
      <name val="Calibri"/>
    </font>
    <font>
      <b/>
      <sz val="16"/>
      <color rgb="FF000000"/>
      <name val="Calibri"/>
    </font>
    <font>
      <b/>
      <sz val="9"/>
      <color rgb="FF7F7F7F"/>
      <name val="Calibri"/>
    </font>
    <font>
      <b/>
      <sz val="9"/>
      <color rgb="FF0070C0"/>
      <name val="Calibri"/>
    </font>
    <font>
      <sz val="9"/>
      <color rgb="FF000000"/>
      <name val="Calibri"/>
    </font>
    <font>
      <sz val="8"/>
      <color rgb="FF000000"/>
      <name val="Calibri"/>
    </font>
    <font>
      <sz val="11"/>
      <color rgb="FF7F7F7F"/>
      <name val="Calibri"/>
    </font>
    <font>
      <b/>
      <sz val="11"/>
      <color rgb="FF7F7F7F"/>
      <name val="Calibri"/>
    </font>
    <font>
      <b/>
      <sz val="9"/>
      <color rgb="FF000000"/>
      <name val="Calibri"/>
    </font>
    <font>
      <b/>
      <sz val="9"/>
      <color rgb="FFFF0000"/>
      <name val="Calibri"/>
    </font>
    <font>
      <sz val="11"/>
      <color rgb="FFFF0000"/>
      <name val="Calibri"/>
    </font>
    <font>
      <sz val="9"/>
      <color rgb="FFFF0000"/>
      <name val="Calibri"/>
    </font>
    <font>
      <sz val="11"/>
      <color rgb="FF00B0F0"/>
      <name val="Calibri"/>
    </font>
    <font>
      <sz val="12"/>
      <color rgb="FF7F7F7F"/>
      <name val="Calibri"/>
    </font>
    <font>
      <b/>
      <sz val="12"/>
      <color rgb="FF7F7F7F"/>
      <name val="Calibri"/>
    </font>
    <font>
      <b/>
      <sz val="20"/>
      <color rgb="FF7F7F7F"/>
      <name val="Calibri"/>
    </font>
    <font>
      <b/>
      <sz val="12"/>
      <color rgb="FFFF0000"/>
      <name val="Calibri"/>
    </font>
    <font>
      <b/>
      <sz val="26"/>
      <color rgb="FF7F7F7F"/>
      <name val="Calibri"/>
    </font>
    <font>
      <sz val="18"/>
      <color rgb="FF7F7F7F"/>
      <name val="Calibri"/>
    </font>
    <font>
      <b/>
      <sz val="14"/>
      <color rgb="FF7F7F7F"/>
      <name val="Calibri"/>
    </font>
    <font>
      <b/>
      <sz val="11"/>
      <color rgb="FFFF0000"/>
      <name val="Calibri"/>
    </font>
    <font>
      <sz val="12"/>
      <color rgb="FF000000"/>
      <name val="Calibri"/>
    </font>
    <font>
      <sz val="12"/>
      <color rgb="FF8B9FA8"/>
      <name val="Verdana"/>
    </font>
    <font>
      <b/>
      <sz val="12"/>
      <color rgb="FF8B9FA8"/>
      <name val="Verdana"/>
    </font>
    <font>
      <sz val="16"/>
      <color rgb="FF8B9FA8"/>
      <name val="Verdana"/>
    </font>
    <font>
      <b/>
      <sz val="18"/>
      <color rgb="FF0070C0"/>
      <name val="Calibri"/>
    </font>
    <font>
      <sz val="14"/>
      <color rgb="FF000000"/>
      <name val="Calibri"/>
    </font>
    <font>
      <sz val="16"/>
      <color rgb="FF7F7F7F"/>
      <name val="Calibri"/>
    </font>
    <font>
      <sz val="12"/>
      <color rgb="FFA5A5A5"/>
      <name val="Calibri"/>
    </font>
    <font>
      <b/>
      <sz val="16"/>
      <color rgb="FFA5A5A5"/>
      <name val="Calibri"/>
    </font>
    <font>
      <b/>
      <sz val="18"/>
      <color rgb="FFBFBFBF"/>
      <name val="Calibri"/>
    </font>
    <font>
      <b/>
      <sz val="12"/>
      <color rgb="FFFF0000"/>
      <name val="Verdana"/>
    </font>
    <font>
      <sz val="12"/>
      <color rgb="FFFF0000"/>
      <name val="Calibri"/>
    </font>
    <font>
      <b/>
      <sz val="20"/>
      <color rgb="FFFF0000"/>
      <name val="Calibri"/>
    </font>
    <font>
      <sz val="18"/>
      <color rgb="FF000000"/>
      <name val="Calibri"/>
    </font>
    <font>
      <sz val="11"/>
      <color rgb="FF000000"/>
      <name val="Arial"/>
      <family val="2"/>
    </font>
    <font>
      <sz val="11"/>
      <color rgb="FF3F3F3F"/>
      <name val="Calibri"/>
      <family val="2"/>
    </font>
    <font>
      <sz val="11"/>
      <color rgb="FF000000"/>
      <name val="Calibri"/>
      <family val="2"/>
    </font>
    <font>
      <sz val="9"/>
      <color rgb="FF7F7F7F"/>
      <name val="Calibri"/>
      <family val="2"/>
    </font>
    <font>
      <sz val="12"/>
      <color rgb="FF7F7F7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FF2CB"/>
        <bgColor rgb="FFFFF2CB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/>
      <right style="medium">
        <color rgb="FFBFBFB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A5A5A5"/>
      </right>
      <top style="thin">
        <color rgb="FFBFBFBF"/>
      </top>
      <bottom style="thin">
        <color rgb="FFBFBFBF"/>
      </bottom>
      <diagonal/>
    </border>
    <border>
      <left/>
      <right style="thin">
        <color rgb="FFFFFFF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/>
      <diagonal/>
    </border>
    <border>
      <left/>
      <right/>
      <top style="thin">
        <color rgb="FFBFBFBF"/>
      </top>
      <bottom style="medium">
        <color rgb="FFBFBFBF"/>
      </bottom>
      <diagonal/>
    </border>
    <border>
      <left style="thin">
        <color rgb="FFFFFFF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FFFFF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FFFFF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 style="thin">
        <color rgb="FFBFBFBF"/>
      </bottom>
      <diagonal/>
    </border>
    <border>
      <left/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 style="thin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1" xfId="0" applyFont="1" applyBorder="1" applyAlignment="1">
      <alignment horizontal="right"/>
    </xf>
    <xf numFmtId="17" fontId="2" fillId="0" borderId="0" xfId="0" applyNumberFormat="1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vertical="center"/>
    </xf>
    <xf numFmtId="164" fontId="11" fillId="2" borderId="8" xfId="0" applyNumberFormat="1" applyFont="1" applyFill="1" applyBorder="1" applyAlignment="1">
      <alignment vertical="center"/>
    </xf>
    <xf numFmtId="164" fontId="15" fillId="3" borderId="9" xfId="0" applyNumberFormat="1" applyFont="1" applyFill="1" applyBorder="1" applyAlignment="1">
      <alignment vertical="center"/>
    </xf>
    <xf numFmtId="0" fontId="11" fillId="0" borderId="0" xfId="0" applyFont="1"/>
    <xf numFmtId="166" fontId="11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textRotation="90" wrapText="1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vertical="center"/>
    </xf>
    <xf numFmtId="166" fontId="6" fillId="2" borderId="0" xfId="0" applyNumberFormat="1" applyFont="1" applyFill="1"/>
    <xf numFmtId="0" fontId="20" fillId="0" borderId="0" xfId="0" applyFont="1" applyAlignment="1">
      <alignment horizontal="center"/>
    </xf>
    <xf numFmtId="167" fontId="6" fillId="9" borderId="0" xfId="0" applyNumberFormat="1" applyFont="1" applyFill="1"/>
    <xf numFmtId="164" fontId="6" fillId="10" borderId="0" xfId="0" applyNumberFormat="1" applyFont="1" applyFill="1"/>
    <xf numFmtId="0" fontId="11" fillId="0" borderId="12" xfId="0" applyFont="1" applyBorder="1" applyAlignment="1">
      <alignment vertical="center"/>
    </xf>
    <xf numFmtId="0" fontId="15" fillId="0" borderId="12" xfId="0" applyFont="1" applyBorder="1" applyAlignment="1">
      <alignment horizontal="right" vertical="center"/>
    </xf>
    <xf numFmtId="167" fontId="6" fillId="2" borderId="0" xfId="0" applyNumberFormat="1" applyFont="1" applyFill="1"/>
    <xf numFmtId="167" fontId="15" fillId="0" borderId="0" xfId="0" applyNumberFormat="1" applyFont="1" applyAlignment="1">
      <alignment vertical="center"/>
    </xf>
    <xf numFmtId="0" fontId="2" fillId="0" borderId="13" xfId="0" applyFont="1" applyBorder="1"/>
    <xf numFmtId="164" fontId="15" fillId="0" borderId="14" xfId="0" applyNumberFormat="1" applyFont="1" applyBorder="1" applyAlignment="1">
      <alignment vertical="center"/>
    </xf>
    <xf numFmtId="0" fontId="14" fillId="0" borderId="0" xfId="0" applyFont="1"/>
    <xf numFmtId="0" fontId="2" fillId="0" borderId="15" xfId="0" applyFont="1" applyBorder="1" applyAlignment="1">
      <alignment horizontal="right"/>
    </xf>
    <xf numFmtId="164" fontId="2" fillId="0" borderId="15" xfId="0" applyNumberFormat="1" applyFont="1" applyBorder="1"/>
    <xf numFmtId="0" fontId="2" fillId="0" borderId="15" xfId="0" applyFont="1" applyBorder="1"/>
    <xf numFmtId="164" fontId="2" fillId="0" borderId="0" xfId="0" applyNumberFormat="1" applyFont="1"/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textRotation="90" wrapText="1"/>
    </xf>
    <xf numFmtId="0" fontId="20" fillId="0" borderId="0" xfId="0" applyFont="1"/>
    <xf numFmtId="164" fontId="2" fillId="4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6" fillId="3" borderId="19" xfId="0" applyFont="1" applyFill="1" applyBorder="1" applyAlignment="1">
      <alignment horizontal="center" textRotation="90" wrapText="1"/>
    </xf>
    <xf numFmtId="0" fontId="26" fillId="3" borderId="17" xfId="0" applyFont="1" applyFill="1" applyBorder="1" applyAlignment="1">
      <alignment horizontal="center" textRotation="90" wrapText="1"/>
    </xf>
    <xf numFmtId="0" fontId="26" fillId="0" borderId="24" xfId="0" applyFont="1" applyBorder="1" applyAlignment="1">
      <alignment vertical="center"/>
    </xf>
    <xf numFmtId="165" fontId="26" fillId="0" borderId="24" xfId="0" applyNumberFormat="1" applyFont="1" applyBorder="1" applyAlignment="1">
      <alignment vertical="center"/>
    </xf>
    <xf numFmtId="165" fontId="27" fillId="0" borderId="25" xfId="0" applyNumberFormat="1" applyFont="1" applyBorder="1" applyAlignment="1">
      <alignment vertical="center"/>
    </xf>
    <xf numFmtId="166" fontId="29" fillId="0" borderId="27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165" fontId="26" fillId="0" borderId="12" xfId="0" applyNumberFormat="1" applyFont="1" applyBorder="1" applyAlignment="1">
      <alignment vertical="center"/>
    </xf>
    <xf numFmtId="165" fontId="27" fillId="0" borderId="29" xfId="0" applyNumberFormat="1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164" fontId="19" fillId="0" borderId="30" xfId="0" applyNumberFormat="1" applyFont="1" applyBorder="1" applyAlignment="1">
      <alignment vertical="center"/>
    </xf>
    <xf numFmtId="164" fontId="20" fillId="0" borderId="31" xfId="0" applyNumberFormat="1" applyFont="1" applyBorder="1" applyAlignment="1">
      <alignment vertical="center"/>
    </xf>
    <xf numFmtId="164" fontId="20" fillId="0" borderId="32" xfId="0" applyNumberFormat="1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164" fontId="32" fillId="0" borderId="29" xfId="0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24" xfId="0" applyFont="1" applyBorder="1" applyAlignment="1">
      <alignment vertical="center"/>
    </xf>
    <xf numFmtId="164" fontId="20" fillId="0" borderId="24" xfId="0" applyNumberFormat="1" applyFont="1" applyBorder="1" applyAlignment="1">
      <alignment vertical="center"/>
    </xf>
    <xf numFmtId="164" fontId="20" fillId="0" borderId="25" xfId="0" applyNumberFormat="1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29" xfId="0" applyNumberFormat="1" applyFont="1" applyBorder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7" fillId="5" borderId="34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166" fontId="41" fillId="0" borderId="0" xfId="0" applyNumberFormat="1" applyFont="1" applyAlignment="1">
      <alignment horizontal="left" vertical="center"/>
    </xf>
    <xf numFmtId="166" fontId="42" fillId="0" borderId="0" xfId="0" applyNumberFormat="1" applyFont="1" applyAlignment="1">
      <alignment horizontal="left" vertical="center"/>
    </xf>
    <xf numFmtId="166" fontId="34" fillId="0" borderId="0" xfId="0" applyNumberFormat="1" applyFont="1"/>
    <xf numFmtId="0" fontId="34" fillId="6" borderId="3" xfId="0" applyFont="1" applyFill="1" applyBorder="1" applyAlignment="1">
      <alignment horizontal="center" vertical="center" wrapText="1"/>
    </xf>
    <xf numFmtId="0" fontId="26" fillId="0" borderId="44" xfId="0" applyFont="1" applyBorder="1" applyAlignment="1">
      <alignment vertical="center"/>
    </xf>
    <xf numFmtId="165" fontId="26" fillId="0" borderId="44" xfId="0" applyNumberFormat="1" applyFont="1" applyBorder="1" applyAlignment="1">
      <alignment vertical="center"/>
    </xf>
    <xf numFmtId="166" fontId="18" fillId="0" borderId="44" xfId="0" applyNumberFormat="1" applyFont="1" applyBorder="1" applyAlignment="1">
      <alignment vertical="center"/>
    </xf>
    <xf numFmtId="164" fontId="26" fillId="0" borderId="44" xfId="0" applyNumberFormat="1" applyFont="1" applyBorder="1" applyAlignment="1">
      <alignment vertical="center"/>
    </xf>
    <xf numFmtId="9" fontId="26" fillId="0" borderId="44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5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" fillId="0" borderId="22" xfId="0" applyFont="1" applyBorder="1"/>
    <xf numFmtId="0" fontId="3" fillId="0" borderId="22" xfId="0" applyFont="1" applyBorder="1" applyAlignment="1">
      <alignment horizontal="right"/>
    </xf>
    <xf numFmtId="0" fontId="2" fillId="0" borderId="22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vertical="center"/>
    </xf>
    <xf numFmtId="0" fontId="11" fillId="2" borderId="35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vertical="center"/>
    </xf>
    <xf numFmtId="164" fontId="15" fillId="2" borderId="37" xfId="0" applyNumberFormat="1" applyFont="1" applyFill="1" applyBorder="1" applyAlignment="1">
      <alignment vertical="center"/>
    </xf>
    <xf numFmtId="165" fontId="11" fillId="2" borderId="37" xfId="0" applyNumberFormat="1" applyFont="1" applyFill="1" applyBorder="1" applyAlignment="1">
      <alignment vertical="center"/>
    </xf>
    <xf numFmtId="164" fontId="11" fillId="2" borderId="22" xfId="0" applyNumberFormat="1" applyFont="1" applyFill="1" applyBorder="1" applyAlignment="1">
      <alignment vertical="center"/>
    </xf>
    <xf numFmtId="164" fontId="11" fillId="2" borderId="37" xfId="0" applyNumberFormat="1" applyFont="1" applyFill="1" applyBorder="1" applyAlignment="1">
      <alignment vertical="center"/>
    </xf>
    <xf numFmtId="166" fontId="11" fillId="2" borderId="37" xfId="0" applyNumberFormat="1" applyFont="1" applyFill="1" applyBorder="1" applyAlignment="1">
      <alignment vertical="center"/>
    </xf>
    <xf numFmtId="164" fontId="16" fillId="3" borderId="37" xfId="0" applyNumberFormat="1" applyFont="1" applyFill="1" applyBorder="1" applyAlignment="1">
      <alignment vertical="center"/>
    </xf>
    <xf numFmtId="164" fontId="15" fillId="2" borderId="35" xfId="0" applyNumberFormat="1" applyFont="1" applyFill="1" applyBorder="1" applyAlignment="1">
      <alignment vertical="center"/>
    </xf>
    <xf numFmtId="165" fontId="11" fillId="2" borderId="35" xfId="0" applyNumberFormat="1" applyFont="1" applyFill="1" applyBorder="1" applyAlignment="1">
      <alignment vertical="center"/>
    </xf>
    <xf numFmtId="164" fontId="11" fillId="2" borderId="35" xfId="0" applyNumberFormat="1" applyFont="1" applyFill="1" applyBorder="1" applyAlignment="1">
      <alignment vertical="center"/>
    </xf>
    <xf numFmtId="166" fontId="11" fillId="2" borderId="35" xfId="0" applyNumberFormat="1" applyFont="1" applyFill="1" applyBorder="1" applyAlignment="1">
      <alignment vertical="center"/>
    </xf>
    <xf numFmtId="164" fontId="16" fillId="3" borderId="35" xfId="0" applyNumberFormat="1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6" borderId="37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19" fillId="3" borderId="43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textRotation="90" wrapText="1"/>
    </xf>
    <xf numFmtId="166" fontId="11" fillId="0" borderId="35" xfId="0" applyNumberFormat="1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2" fillId="9" borderId="13" xfId="0" applyFont="1" applyFill="1" applyBorder="1"/>
    <xf numFmtId="0" fontId="21" fillId="9" borderId="35" xfId="0" applyFont="1" applyFill="1" applyBorder="1" applyAlignment="1">
      <alignment horizontal="right" vertical="center"/>
    </xf>
    <xf numFmtId="0" fontId="2" fillId="9" borderId="35" xfId="0" applyFont="1" applyFill="1" applyBorder="1"/>
    <xf numFmtId="167" fontId="2" fillId="9" borderId="14" xfId="0" applyNumberFormat="1" applyFont="1" applyFill="1" applyBorder="1"/>
    <xf numFmtId="0" fontId="2" fillId="0" borderId="35" xfId="0" applyFont="1" applyBorder="1" applyAlignment="1">
      <alignment vertical="center"/>
    </xf>
    <xf numFmtId="0" fontId="15" fillId="0" borderId="35" xfId="0" applyFont="1" applyBorder="1" applyAlignment="1">
      <alignment horizontal="right" vertical="center"/>
    </xf>
    <xf numFmtId="164" fontId="11" fillId="0" borderId="35" xfId="0" applyNumberFormat="1" applyFont="1" applyBorder="1" applyAlignment="1">
      <alignment vertical="center"/>
    </xf>
    <xf numFmtId="164" fontId="15" fillId="0" borderId="35" xfId="0" applyNumberFormat="1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166" fontId="11" fillId="0" borderId="22" xfId="0" applyNumberFormat="1" applyFont="1" applyBorder="1" applyAlignment="1">
      <alignment vertical="center"/>
    </xf>
    <xf numFmtId="166" fontId="11" fillId="10" borderId="37" xfId="0" applyNumberFormat="1" applyFont="1" applyFill="1" applyBorder="1" applyAlignment="1">
      <alignment vertical="center"/>
    </xf>
    <xf numFmtId="166" fontId="11" fillId="10" borderId="35" xfId="0" applyNumberFormat="1" applyFont="1" applyFill="1" applyBorder="1" applyAlignment="1">
      <alignment vertical="center"/>
    </xf>
    <xf numFmtId="0" fontId="17" fillId="0" borderId="35" xfId="0" applyFont="1" applyBorder="1" applyAlignment="1">
      <alignment vertical="center"/>
    </xf>
    <xf numFmtId="166" fontId="17" fillId="0" borderId="35" xfId="0" applyNumberFormat="1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167" fontId="17" fillId="9" borderId="35" xfId="0" applyNumberFormat="1" applyFont="1" applyFill="1" applyBorder="1" applyAlignment="1">
      <alignment vertical="center"/>
    </xf>
    <xf numFmtId="0" fontId="2" fillId="0" borderId="35" xfId="0" applyFont="1" applyBorder="1"/>
    <xf numFmtId="0" fontId="22" fillId="0" borderId="35" xfId="0" applyFont="1" applyBorder="1" applyAlignment="1">
      <alignment horizontal="right" vertical="center"/>
    </xf>
    <xf numFmtId="0" fontId="23" fillId="0" borderId="35" xfId="0" applyFont="1" applyBorder="1"/>
    <xf numFmtId="166" fontId="24" fillId="0" borderId="35" xfId="0" applyNumberFormat="1" applyFont="1" applyBorder="1" applyAlignment="1">
      <alignment vertical="center"/>
    </xf>
    <xf numFmtId="9" fontId="23" fillId="0" borderId="35" xfId="0" applyNumberFormat="1" applyFont="1" applyBorder="1"/>
    <xf numFmtId="164" fontId="11" fillId="4" borderId="35" xfId="0" applyNumberFormat="1" applyFont="1" applyFill="1" applyBorder="1" applyAlignment="1">
      <alignment vertical="center"/>
    </xf>
    <xf numFmtId="167" fontId="2" fillId="0" borderId="35" xfId="0" applyNumberFormat="1" applyFont="1" applyBorder="1"/>
    <xf numFmtId="0" fontId="25" fillId="0" borderId="35" xfId="0" applyFont="1" applyBorder="1" applyAlignment="1">
      <alignment horizontal="right"/>
    </xf>
    <xf numFmtId="164" fontId="25" fillId="0" borderId="35" xfId="0" applyNumberFormat="1" applyFont="1" applyBorder="1"/>
    <xf numFmtId="164" fontId="20" fillId="0" borderId="35" xfId="0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vertical="center"/>
    </xf>
    <xf numFmtId="164" fontId="11" fillId="2" borderId="21" xfId="0" applyNumberFormat="1" applyFont="1" applyFill="1" applyBorder="1" applyAlignment="1">
      <alignment vertical="center"/>
    </xf>
    <xf numFmtId="166" fontId="11" fillId="0" borderId="21" xfId="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0" fontId="23" fillId="0" borderId="35" xfId="0" applyFont="1" applyBorder="1" applyAlignment="1">
      <alignment horizontal="right" vertical="center"/>
    </xf>
    <xf numFmtId="166" fontId="24" fillId="0" borderId="35" xfId="0" applyNumberFormat="1" applyFont="1" applyBorder="1" applyAlignment="1">
      <alignment horizontal="right" vertical="center"/>
    </xf>
    <xf numFmtId="9" fontId="15" fillId="0" borderId="35" xfId="0" applyNumberFormat="1" applyFont="1" applyBorder="1" applyAlignment="1">
      <alignment horizontal="right" vertical="center"/>
    </xf>
    <xf numFmtId="164" fontId="11" fillId="4" borderId="35" xfId="0" applyNumberFormat="1" applyFont="1" applyFill="1" applyBorder="1" applyAlignment="1">
      <alignment horizontal="right" vertical="center"/>
    </xf>
    <xf numFmtId="164" fontId="11" fillId="0" borderId="35" xfId="0" applyNumberFormat="1" applyFont="1" applyBorder="1" applyAlignment="1">
      <alignment horizontal="right" vertical="center"/>
    </xf>
    <xf numFmtId="167" fontId="15" fillId="0" borderId="35" xfId="0" applyNumberFormat="1" applyFont="1" applyBorder="1" applyAlignment="1">
      <alignment horizontal="right" vertical="center"/>
    </xf>
    <xf numFmtId="0" fontId="25" fillId="0" borderId="35" xfId="0" applyFont="1" applyBorder="1" applyAlignment="1">
      <alignment horizontal="right" vertical="center"/>
    </xf>
    <xf numFmtId="164" fontId="25" fillId="0" borderId="35" xfId="0" applyNumberFormat="1" applyFont="1" applyBorder="1" applyAlignment="1">
      <alignment horizontal="right" vertical="center"/>
    </xf>
    <xf numFmtId="164" fontId="20" fillId="0" borderId="35" xfId="0" applyNumberFormat="1" applyFont="1" applyBorder="1" applyAlignment="1">
      <alignment horizontal="right" vertical="center"/>
    </xf>
    <xf numFmtId="164" fontId="15" fillId="0" borderId="35" xfId="0" applyNumberFormat="1" applyFont="1" applyBorder="1" applyAlignment="1">
      <alignment horizontal="righ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15" fontId="11" fillId="2" borderId="37" xfId="0" applyNumberFormat="1" applyFont="1" applyFill="1" applyBorder="1" applyAlignment="1">
      <alignment horizontal="center" wrapText="1"/>
    </xf>
    <xf numFmtId="0" fontId="11" fillId="3" borderId="35" xfId="0" applyFont="1" applyFill="1" applyBorder="1" applyAlignment="1">
      <alignment vertical="center"/>
    </xf>
    <xf numFmtId="164" fontId="19" fillId="10" borderId="35" xfId="0" applyNumberFormat="1" applyFont="1" applyFill="1" applyBorder="1"/>
    <xf numFmtId="164" fontId="19" fillId="2" borderId="35" xfId="0" applyNumberFormat="1" applyFont="1" applyFill="1" applyBorder="1"/>
    <xf numFmtId="0" fontId="29" fillId="0" borderId="35" xfId="0" applyFont="1" applyBorder="1" applyAlignment="1">
      <alignment vertical="center"/>
    </xf>
    <xf numFmtId="9" fontId="29" fillId="2" borderId="35" xfId="0" applyNumberFormat="1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right" vertical="center"/>
    </xf>
    <xf numFmtId="164" fontId="19" fillId="3" borderId="37" xfId="0" applyNumberFormat="1" applyFont="1" applyFill="1" applyBorder="1" applyAlignment="1">
      <alignment vertical="center"/>
    </xf>
    <xf numFmtId="0" fontId="11" fillId="3" borderId="33" xfId="0" applyFont="1" applyFill="1" applyBorder="1" applyAlignment="1">
      <alignment horizontal="right" vertical="center"/>
    </xf>
    <xf numFmtId="164" fontId="19" fillId="3" borderId="33" xfId="0" applyNumberFormat="1" applyFont="1" applyFill="1" applyBorder="1" applyAlignment="1">
      <alignment vertical="center"/>
    </xf>
    <xf numFmtId="0" fontId="31" fillId="0" borderId="22" xfId="0" applyFont="1" applyBorder="1" applyAlignment="1">
      <alignment vertical="center"/>
    </xf>
    <xf numFmtId="164" fontId="19" fillId="0" borderId="22" xfId="0" applyNumberFormat="1" applyFont="1" applyBorder="1" applyAlignment="1">
      <alignment vertical="center"/>
    </xf>
    <xf numFmtId="164" fontId="33" fillId="0" borderId="22" xfId="0" applyNumberFormat="1" applyFont="1" applyBorder="1"/>
    <xf numFmtId="164" fontId="22" fillId="0" borderId="22" xfId="0" applyNumberFormat="1" applyFont="1" applyBorder="1"/>
    <xf numFmtId="9" fontId="33" fillId="0" borderId="22" xfId="0" applyNumberFormat="1" applyFont="1" applyBorder="1" applyAlignment="1">
      <alignment horizontal="center" vertical="top"/>
    </xf>
    <xf numFmtId="166" fontId="33" fillId="0" borderId="22" xfId="0" applyNumberFormat="1" applyFont="1" applyBorder="1" applyAlignment="1">
      <alignment horizontal="center" vertical="top"/>
    </xf>
    <xf numFmtId="0" fontId="11" fillId="0" borderId="21" xfId="0" applyFont="1" applyBorder="1" applyAlignment="1">
      <alignment vertical="center"/>
    </xf>
    <xf numFmtId="0" fontId="34" fillId="5" borderId="38" xfId="0" applyFont="1" applyFill="1" applyBorder="1"/>
    <xf numFmtId="0" fontId="34" fillId="0" borderId="43" xfId="0" applyFont="1" applyBorder="1" applyAlignment="1">
      <alignment vertical="center"/>
    </xf>
    <xf numFmtId="0" fontId="35" fillId="5" borderId="38" xfId="0" applyFont="1" applyFill="1" applyBorder="1" applyAlignment="1">
      <alignment vertical="center"/>
    </xf>
    <xf numFmtId="0" fontId="34" fillId="5" borderId="38" xfId="0" applyFont="1" applyFill="1" applyBorder="1" applyAlignment="1">
      <alignment vertical="center"/>
    </xf>
    <xf numFmtId="166" fontId="34" fillId="0" borderId="38" xfId="0" applyNumberFormat="1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36" fillId="5" borderId="38" xfId="0" applyFont="1" applyFill="1" applyBorder="1" applyAlignment="1">
      <alignment vertical="center"/>
    </xf>
    <xf numFmtId="0" fontId="44" fillId="5" borderId="38" xfId="0" applyFont="1" applyFill="1" applyBorder="1" applyAlignment="1">
      <alignment vertical="center"/>
    </xf>
    <xf numFmtId="0" fontId="45" fillId="5" borderId="38" xfId="0" applyFont="1" applyFill="1" applyBorder="1" applyAlignment="1">
      <alignment vertical="center"/>
    </xf>
    <xf numFmtId="166" fontId="39" fillId="0" borderId="38" xfId="0" applyNumberFormat="1" applyFont="1" applyBorder="1" applyAlignment="1">
      <alignment horizontal="left" vertical="center"/>
    </xf>
    <xf numFmtId="0" fontId="34" fillId="6" borderId="37" xfId="0" applyFont="1" applyFill="1" applyBorder="1" applyAlignment="1">
      <alignment horizontal="center" vertical="center"/>
    </xf>
    <xf numFmtId="0" fontId="48" fillId="0" borderId="0" xfId="0" applyFont="1"/>
    <xf numFmtId="0" fontId="49" fillId="4" borderId="37" xfId="0" applyFont="1" applyFill="1" applyBorder="1" applyAlignment="1">
      <alignment horizontal="center" vertical="center" wrapText="1"/>
    </xf>
    <xf numFmtId="0" fontId="50" fillId="4" borderId="43" xfId="0" applyFont="1" applyFill="1" applyBorder="1" applyAlignment="1">
      <alignment horizontal="center" vertical="center" textRotation="90" wrapText="1"/>
    </xf>
    <xf numFmtId="0" fontId="51" fillId="2" borderId="35" xfId="0" applyFont="1" applyFill="1" applyBorder="1" applyAlignment="1">
      <alignment vertical="center"/>
    </xf>
    <xf numFmtId="0" fontId="52" fillId="2" borderId="19" xfId="0" applyFont="1" applyFill="1" applyBorder="1" applyAlignment="1">
      <alignment horizontal="center" textRotation="90" wrapText="1"/>
    </xf>
    <xf numFmtId="164" fontId="2" fillId="0" borderId="0" xfId="0" applyNumberFormat="1" applyFont="1" applyAlignment="1">
      <alignment horizontal="right"/>
    </xf>
    <xf numFmtId="0" fontId="5" fillId="0" borderId="38" xfId="0" applyFont="1" applyBorder="1"/>
    <xf numFmtId="164" fontId="2" fillId="0" borderId="37" xfId="0" applyNumberFormat="1" applyFont="1" applyBorder="1"/>
    <xf numFmtId="168" fontId="11" fillId="3" borderId="37" xfId="0" applyNumberFormat="1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wrapText="1"/>
    </xf>
    <xf numFmtId="168" fontId="11" fillId="3" borderId="22" xfId="0" applyNumberFormat="1" applyFont="1" applyFill="1" applyBorder="1" applyAlignment="1">
      <alignment horizontal="center" wrapText="1"/>
    </xf>
    <xf numFmtId="168" fontId="2" fillId="0" borderId="0" xfId="0" applyNumberFormat="1" applyFont="1"/>
    <xf numFmtId="0" fontId="2" fillId="0" borderId="35" xfId="0" applyFont="1" applyBorder="1" applyAlignment="1">
      <alignment horizontal="left" vertical="top" wrapText="1"/>
    </xf>
    <xf numFmtId="164" fontId="8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4" fillId="2" borderId="22" xfId="0" applyFont="1" applyFill="1" applyBorder="1" applyAlignment="1">
      <alignment horizontal="left"/>
    </xf>
    <xf numFmtId="17" fontId="4" fillId="2" borderId="22" xfId="0" applyNumberFormat="1" applyFont="1" applyFill="1" applyBorder="1" applyAlignment="1">
      <alignment horizontal="left"/>
    </xf>
    <xf numFmtId="0" fontId="48" fillId="0" borderId="37" xfId="0" applyFont="1" applyBorder="1" applyAlignment="1">
      <alignment horizontal="center" vertical="center" textRotation="90"/>
    </xf>
    <xf numFmtId="0" fontId="2" fillId="3" borderId="3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top" textRotation="90"/>
    </xf>
    <xf numFmtId="0" fontId="14" fillId="8" borderId="37" xfId="0" applyFont="1" applyFill="1" applyBorder="1" applyAlignment="1">
      <alignment horizontal="center" vertical="top" textRotation="90"/>
    </xf>
    <xf numFmtId="0" fontId="28" fillId="0" borderId="23" xfId="0" applyFont="1" applyBorder="1" applyAlignment="1">
      <alignment horizontal="center" vertical="center" textRotation="90"/>
    </xf>
    <xf numFmtId="0" fontId="30" fillId="0" borderId="23" xfId="0" applyFon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textRotation="90" wrapText="1"/>
    </xf>
    <xf numFmtId="0" fontId="26" fillId="0" borderId="44" xfId="0" applyFont="1" applyBorder="1" applyAlignment="1">
      <alignment vertical="center"/>
    </xf>
    <xf numFmtId="164" fontId="28" fillId="5" borderId="38" xfId="0" applyNumberFormat="1" applyFont="1" applyFill="1" applyBorder="1" applyAlignment="1">
      <alignment horizontal="center" vertical="center"/>
    </xf>
    <xf numFmtId="164" fontId="46" fillId="5" borderId="38" xfId="0" applyNumberFormat="1" applyFont="1" applyFill="1" applyBorder="1" applyAlignment="1">
      <alignment horizontal="center" vertical="center"/>
    </xf>
    <xf numFmtId="0" fontId="47" fillId="3" borderId="37" xfId="0" applyFont="1" applyFill="1" applyBorder="1" applyAlignment="1">
      <alignment horizontal="left" vertical="center" wrapText="1"/>
    </xf>
    <xf numFmtId="0" fontId="34" fillId="6" borderId="39" xfId="0" applyFont="1" applyFill="1" applyBorder="1" applyAlignment="1">
      <alignment horizontal="center"/>
    </xf>
    <xf numFmtId="0" fontId="34" fillId="6" borderId="37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 wrapText="1"/>
    </xf>
    <xf numFmtId="164" fontId="40" fillId="5" borderId="38" xfId="0" applyNumberFormat="1" applyFont="1" applyFill="1" applyBorder="1" applyAlignment="1">
      <alignment horizontal="center" vertical="center"/>
    </xf>
    <xf numFmtId="164" fontId="28" fillId="0" borderId="43" xfId="0" applyNumberFormat="1" applyFont="1" applyBorder="1" applyAlignment="1">
      <alignment horizontal="center" vertical="top"/>
    </xf>
    <xf numFmtId="164" fontId="43" fillId="10" borderId="40" xfId="0" applyNumberFormat="1" applyFont="1" applyFill="1" applyBorder="1" applyAlignment="1">
      <alignment horizontal="center" vertical="center"/>
    </xf>
    <xf numFmtId="164" fontId="43" fillId="10" borderId="41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38" fillId="2" borderId="35" xfId="0" applyNumberFormat="1" applyFont="1" applyFill="1" applyBorder="1" applyAlignment="1">
      <alignment horizontal="center" vertical="center"/>
    </xf>
    <xf numFmtId="0" fontId="39" fillId="3" borderId="37" xfId="0" applyFont="1" applyFill="1" applyBorder="1" applyAlignment="1">
      <alignment horizontal="center" vertical="center" wrapText="1"/>
    </xf>
    <xf numFmtId="0" fontId="5" fillId="0" borderId="22" xfId="0" applyFont="1" applyBorder="1" applyAlignment="1"/>
    <xf numFmtId="0" fontId="0" fillId="0" borderId="0" xfId="0" applyAlignment="1"/>
    <xf numFmtId="0" fontId="5" fillId="0" borderId="35" xfId="0" applyFont="1" applyBorder="1" applyAlignment="1"/>
    <xf numFmtId="0" fontId="2" fillId="0" borderId="0" xfId="0" applyFont="1" applyAlignment="1"/>
    <xf numFmtId="0" fontId="5" fillId="0" borderId="37" xfId="0" applyFont="1" applyBorder="1" applyAlignment="1"/>
    <xf numFmtId="0" fontId="5" fillId="0" borderId="2" xfId="0" applyFont="1" applyBorder="1" applyAlignment="1"/>
    <xf numFmtId="0" fontId="5" fillId="0" borderId="39" xfId="0" applyFont="1" applyBorder="1" applyAlignment="1"/>
    <xf numFmtId="0" fontId="5" fillId="0" borderId="26" xfId="0" applyFont="1" applyBorder="1" applyAlignment="1"/>
    <xf numFmtId="0" fontId="5" fillId="0" borderId="28" xfId="0" applyFont="1" applyBorder="1" applyAlignment="1"/>
    <xf numFmtId="0" fontId="5" fillId="0" borderId="33" xfId="0" applyFont="1" applyBorder="1" applyAlignment="1"/>
    <xf numFmtId="0" fontId="5" fillId="0" borderId="36" xfId="0" applyFont="1" applyBorder="1" applyAlignment="1"/>
    <xf numFmtId="0" fontId="5" fillId="0" borderId="38" xfId="0" applyFont="1" applyBorder="1" applyAlignment="1"/>
    <xf numFmtId="0" fontId="5" fillId="0" borderId="43" xfId="0" applyFont="1" applyBorder="1" applyAlignment="1"/>
    <xf numFmtId="0" fontId="5" fillId="0" borderId="40" xfId="0" applyFont="1" applyBorder="1" applyAlignment="1"/>
    <xf numFmtId="0" fontId="5" fillId="0" borderId="41" xfId="0" applyFont="1" applyBorder="1" applyAlignment="1"/>
    <xf numFmtId="0" fontId="5" fillId="0" borderId="44" xfId="0" applyFont="1" applyBorder="1" applyAlignment="1"/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DEEAF6"/>
          <bgColor rgb="FFDEEAF6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dk1"/>
                </a:solidFill>
                <a:latin typeface="Calibri Light"/>
              </a:defRPr>
            </a:pPr>
            <a:r>
              <a:rPr lang="pt-BR" sz="1600" b="1" i="0">
                <a:solidFill>
                  <a:schemeClr val="dk1"/>
                </a:solidFill>
                <a:latin typeface="Calibri Light"/>
              </a:rPr>
              <a:t>Custo por hora do Centro de Custo (Setor)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9.8191791372238643E-2"/>
          <c:y val="9.7099740225880277E-2"/>
          <c:w val="0.88982144092102311"/>
          <c:h val="0.5657050968993635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'Relatório C.Custo Produtivos'!$C$26</c:f>
              <c:strCache>
                <c:ptCount val="1"/>
                <c:pt idx="0">
                  <c:v>Ideal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'Relatório C.Custo Produtivos'!$D$6:$S$6</c:f>
              <c:strCache>
                <c:ptCount val="16"/>
                <c:pt idx="0">
                  <c:v>C.Custo 1</c:v>
                </c:pt>
                <c:pt idx="1">
                  <c:v>C.Custo 2</c:v>
                </c:pt>
                <c:pt idx="2">
                  <c:v>C.Custo 3</c:v>
                </c:pt>
                <c:pt idx="3">
                  <c:v>C.Custo 4</c:v>
                </c:pt>
                <c:pt idx="4">
                  <c:v>C.Custo 5</c:v>
                </c:pt>
                <c:pt idx="5">
                  <c:v>C.Custo 6</c:v>
                </c:pt>
                <c:pt idx="6">
                  <c:v>C.Custo 7</c:v>
                </c:pt>
                <c:pt idx="7">
                  <c:v>C.Custo 8</c:v>
                </c:pt>
                <c:pt idx="8">
                  <c:v>C.Custo 9</c:v>
                </c:pt>
                <c:pt idx="9">
                  <c:v>C.Custo 10</c:v>
                </c:pt>
                <c:pt idx="10">
                  <c:v>C.Custo 11</c:v>
                </c:pt>
                <c:pt idx="11">
                  <c:v>C.Custo 12</c:v>
                </c:pt>
                <c:pt idx="12">
                  <c:v>C.Custo 13</c:v>
                </c:pt>
                <c:pt idx="13">
                  <c:v>C.Custo 14</c:v>
                </c:pt>
                <c:pt idx="14">
                  <c:v>C.Custo 15</c:v>
                </c:pt>
                <c:pt idx="15">
                  <c:v>TOTAL</c:v>
                </c:pt>
              </c:strCache>
            </c:strRef>
          </c:cat>
          <c:val>
            <c:numRef>
              <c:f>'Relatório C.Custo Produtivos'!$D$26:$S$26</c:f>
              <c:numCache>
                <c:formatCode>_-* #,##0.00_-;\-* #,##0.00_-;_-* "-"??_-;_-@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C55-45A2-99D5-564C31E0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333440"/>
        <c:axId val="1942335072"/>
      </c:barChart>
      <c:lineChart>
        <c:grouping val="standard"/>
        <c:varyColors val="0"/>
        <c:ser>
          <c:idx val="1"/>
          <c:order val="1"/>
          <c:tx>
            <c:strRef>
              <c:f>'Relatório C.Custo Produtivos'!$C$27</c:f>
              <c:strCache>
                <c:ptCount val="1"/>
                <c:pt idx="0">
                  <c:v>Horas Produtivas</c:v>
                </c:pt>
              </c:strCache>
            </c:strRef>
          </c:tx>
          <c:spPr>
            <a:ln w="19050" cmpd="sng">
              <a:solidFill>
                <a:srgbClr val="ED7D3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0" i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'Relatório C.Custo Produtivos'!$D$6:$S$6</c:f>
              <c:strCache>
                <c:ptCount val="16"/>
                <c:pt idx="0">
                  <c:v>C.Custo 1</c:v>
                </c:pt>
                <c:pt idx="1">
                  <c:v>C.Custo 2</c:v>
                </c:pt>
                <c:pt idx="2">
                  <c:v>C.Custo 3</c:v>
                </c:pt>
                <c:pt idx="3">
                  <c:v>C.Custo 4</c:v>
                </c:pt>
                <c:pt idx="4">
                  <c:v>C.Custo 5</c:v>
                </c:pt>
                <c:pt idx="5">
                  <c:v>C.Custo 6</c:v>
                </c:pt>
                <c:pt idx="6">
                  <c:v>C.Custo 7</c:v>
                </c:pt>
                <c:pt idx="7">
                  <c:v>C.Custo 8</c:v>
                </c:pt>
                <c:pt idx="8">
                  <c:v>C.Custo 9</c:v>
                </c:pt>
                <c:pt idx="9">
                  <c:v>C.Custo 10</c:v>
                </c:pt>
                <c:pt idx="10">
                  <c:v>C.Custo 11</c:v>
                </c:pt>
                <c:pt idx="11">
                  <c:v>C.Custo 12</c:v>
                </c:pt>
                <c:pt idx="12">
                  <c:v>C.Custo 13</c:v>
                </c:pt>
                <c:pt idx="13">
                  <c:v>C.Custo 14</c:v>
                </c:pt>
                <c:pt idx="14">
                  <c:v>C.Custo 15</c:v>
                </c:pt>
                <c:pt idx="15">
                  <c:v>TOTAL</c:v>
                </c:pt>
              </c:strCache>
            </c:strRef>
          </c:cat>
          <c:val>
            <c:numRef>
              <c:f>'Relatório C.Custo Produtivos'!$D$27:$S$27</c:f>
              <c:numCache>
                <c:formatCode>_-* #,##0.00_-;\-* #,##0.00_-;_-* "-"??_-;_-@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5A2-99D5-564C31E0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33440"/>
        <c:axId val="1942335072"/>
      </c:lineChart>
      <c:catAx>
        <c:axId val="194233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chemeClr val="dk1"/>
                </a:solidFill>
                <a:latin typeface="+mn-lt"/>
              </a:defRPr>
            </a:pPr>
            <a:endParaRPr lang="pt-BR"/>
          </a:p>
        </c:txPr>
        <c:crossAx val="1942335072"/>
        <c:crosses val="autoZero"/>
        <c:auto val="1"/>
        <c:lblAlgn val="ctr"/>
        <c:lblOffset val="100"/>
        <c:noMultiLvlLbl val="1"/>
      </c:catAx>
      <c:valAx>
        <c:axId val="19423350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_-* #,##0.00_-;\-* #,##0.00_-;_-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942333440"/>
        <c:crosses val="autoZero"/>
        <c:crossBetween val="between"/>
      </c:valAx>
      <c:spPr>
        <a:solidFill>
          <a:schemeClr val="lt1"/>
        </a:solidFill>
      </c:spPr>
    </c:plotArea>
    <c:legend>
      <c:legendPos val="b"/>
      <c:layout>
        <c:manualLayout>
          <c:xMode val="edge"/>
          <c:yMode val="edge"/>
          <c:x val="0.74560492334389117"/>
          <c:y val="0.11243358894260848"/>
        </c:manualLayout>
      </c:layout>
      <c:overlay val="0"/>
      <c:txPr>
        <a:bodyPr/>
        <a:lstStyle/>
        <a:p>
          <a:pPr lvl="0">
            <a:defRPr sz="16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4</xdr:row>
      <xdr:rowOff>0</xdr:rowOff>
    </xdr:from>
    <xdr:ext cx="5686425" cy="6191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16</xdr:row>
      <xdr:rowOff>38100</xdr:rowOff>
    </xdr:from>
    <xdr:ext cx="5143500" cy="552450"/>
    <xdr:pic>
      <xdr:nvPicPr>
        <xdr:cNvPr id="10" name="image14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167640</xdr:colOff>
      <xdr:row>0</xdr:row>
      <xdr:rowOff>0</xdr:rowOff>
    </xdr:from>
    <xdr:to>
      <xdr:col>44</xdr:col>
      <xdr:colOff>23745</xdr:colOff>
      <xdr:row>3</xdr:row>
      <xdr:rowOff>182945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040" y="0"/>
          <a:ext cx="10211685" cy="74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72200" cy="685800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240030</xdr:colOff>
      <xdr:row>0</xdr:row>
      <xdr:rowOff>0</xdr:rowOff>
    </xdr:from>
    <xdr:ext cx="390525" cy="352425"/>
    <xdr:pic>
      <xdr:nvPicPr>
        <xdr:cNvPr id="4" name="image29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0"/>
          <a:ext cx="390525" cy="35242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510540</xdr:colOff>
      <xdr:row>0</xdr:row>
      <xdr:rowOff>38100</xdr:rowOff>
    </xdr:from>
    <xdr:to>
      <xdr:col>4</xdr:col>
      <xdr:colOff>2011680</xdr:colOff>
      <xdr:row>1</xdr:row>
      <xdr:rowOff>144780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880" y="38100"/>
          <a:ext cx="310134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CENTROS</a:t>
          </a:r>
          <a:r>
            <a:rPr lang="pt-BR" sz="1600" baseline="0"/>
            <a:t> DE CUSTOS</a:t>
          </a:r>
          <a:endParaRPr lang="pt-BR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819150</xdr:colOff>
      <xdr:row>0</xdr:row>
      <xdr:rowOff>66675</xdr:rowOff>
    </xdr:from>
    <xdr:ext cx="1924050" cy="400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88738" y="3584738"/>
          <a:ext cx="191452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(Cadastro)</a:t>
          </a:r>
          <a:endParaRPr sz="1400"/>
        </a:p>
      </xdr:txBody>
    </xdr:sp>
    <xdr:clientData fLocksWithSheet="0"/>
  </xdr:oneCellAnchor>
  <xdr:oneCellAnchor>
    <xdr:from>
      <xdr:col>0</xdr:col>
      <xdr:colOff>22860</xdr:colOff>
      <xdr:row>0</xdr:row>
      <xdr:rowOff>0</xdr:rowOff>
    </xdr:from>
    <xdr:ext cx="14611350" cy="685800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" y="0"/>
          <a:ext cx="14611350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0</xdr:row>
      <xdr:rowOff>95250</xdr:rowOff>
    </xdr:from>
    <xdr:ext cx="390525" cy="352425"/>
    <xdr:pic>
      <xdr:nvPicPr>
        <xdr:cNvPr id="5" name="image29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213360</xdr:colOff>
      <xdr:row>0</xdr:row>
      <xdr:rowOff>60960</xdr:rowOff>
    </xdr:from>
    <xdr:to>
      <xdr:col>4</xdr:col>
      <xdr:colOff>1432560</xdr:colOff>
      <xdr:row>1</xdr:row>
      <xdr:rowOff>167640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1980" y="60960"/>
          <a:ext cx="310134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RECURSOS HUMANOS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466725</xdr:colOff>
      <xdr:row>0</xdr:row>
      <xdr:rowOff>104775</xdr:rowOff>
    </xdr:from>
    <xdr:ext cx="3733800" cy="581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483863" y="3494250"/>
          <a:ext cx="3724275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(Rateio)</a:t>
          </a:r>
          <a:endParaRPr sz="1400"/>
        </a:p>
      </xdr:txBody>
    </xdr:sp>
    <xdr:clientData fLocksWithSheet="0"/>
  </xdr:oneCellAnchor>
  <xdr:oneCellAnchor>
    <xdr:from>
      <xdr:col>5</xdr:col>
      <xdr:colOff>114300</xdr:colOff>
      <xdr:row>112</xdr:row>
      <xdr:rowOff>76200</xdr:rowOff>
    </xdr:from>
    <xdr:ext cx="733425" cy="2762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003100" y="3670463"/>
          <a:ext cx="685800" cy="219075"/>
        </a:xfrm>
        <a:custGeom>
          <a:avLst/>
          <a:gdLst/>
          <a:ahLst/>
          <a:cxnLst/>
          <a:rect l="l" t="t" r="r" b="b"/>
          <a:pathLst>
            <a:path w="679408" h="215017" extrusionOk="0">
              <a:moveTo>
                <a:pt x="51879" y="0"/>
              </a:moveTo>
              <a:cubicBezTo>
                <a:pt x="5187" y="85912"/>
                <a:pt x="-41504" y="171824"/>
                <a:pt x="63084" y="201706"/>
              </a:cubicBezTo>
              <a:cubicBezTo>
                <a:pt x="167672" y="231588"/>
                <a:pt x="423540" y="205441"/>
                <a:pt x="679408" y="179294"/>
              </a:cubicBezTo>
            </a:path>
          </a:pathLst>
        </a:custGeom>
        <a:noFill/>
        <a:ln w="57150" cap="flat" cmpd="sng">
          <a:solidFill>
            <a:srgbClr val="00B0F0"/>
          </a:solidFill>
          <a:prstDash val="solid"/>
          <a:miter lim="800000"/>
          <a:headEnd type="none" w="sm" len="sm"/>
          <a:tailEnd type="none" w="sm" len="sm"/>
        </a:ln>
        <a:effectLst>
          <a:outerShdw blurRad="50800" dist="38100" dir="8100000" algn="tr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4335125" cy="676275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0</xdr:row>
      <xdr:rowOff>123825</xdr:rowOff>
    </xdr:from>
    <xdr:ext cx="390525" cy="352425"/>
    <xdr:pic>
      <xdr:nvPicPr>
        <xdr:cNvPr id="6" name="image22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3</xdr:col>
      <xdr:colOff>38100</xdr:colOff>
      <xdr:row>0</xdr:row>
      <xdr:rowOff>53340</xdr:rowOff>
    </xdr:from>
    <xdr:to>
      <xdr:col>6</xdr:col>
      <xdr:colOff>22860</xdr:colOff>
      <xdr:row>1</xdr:row>
      <xdr:rowOff>160020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08660" y="53340"/>
          <a:ext cx="310134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RATEIO RECURSOS HUMANOS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59</xdr:row>
      <xdr:rowOff>104775</xdr:rowOff>
    </xdr:from>
    <xdr:ext cx="733425" cy="276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007863" y="3670463"/>
          <a:ext cx="676275" cy="219075"/>
        </a:xfrm>
        <a:custGeom>
          <a:avLst/>
          <a:gdLst/>
          <a:ahLst/>
          <a:cxnLst/>
          <a:rect l="l" t="t" r="r" b="b"/>
          <a:pathLst>
            <a:path w="679408" h="215017" extrusionOk="0">
              <a:moveTo>
                <a:pt x="51879" y="0"/>
              </a:moveTo>
              <a:cubicBezTo>
                <a:pt x="5187" y="85912"/>
                <a:pt x="-41504" y="171824"/>
                <a:pt x="63084" y="201706"/>
              </a:cubicBezTo>
              <a:cubicBezTo>
                <a:pt x="167672" y="231588"/>
                <a:pt x="423540" y="205441"/>
                <a:pt x="679408" y="179294"/>
              </a:cubicBezTo>
            </a:path>
          </a:pathLst>
        </a:custGeom>
        <a:noFill/>
        <a:ln w="57150" cap="flat" cmpd="sng">
          <a:solidFill>
            <a:srgbClr val="00B0F0"/>
          </a:solidFill>
          <a:prstDash val="solid"/>
          <a:miter lim="800000"/>
          <a:headEnd type="none" w="sm" len="sm"/>
          <a:tailEnd type="none" w="sm" len="sm"/>
        </a:ln>
        <a:effectLst>
          <a:outerShdw blurRad="50800" dist="38100" dir="8100000" algn="tr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3706475" cy="676275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0</xdr:row>
      <xdr:rowOff>123825</xdr:rowOff>
    </xdr:from>
    <xdr:ext cx="390525" cy="352425"/>
    <xdr:pic>
      <xdr:nvPicPr>
        <xdr:cNvPr id="4" name="image29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388620</xdr:colOff>
      <xdr:row>0</xdr:row>
      <xdr:rowOff>38100</xdr:rowOff>
    </xdr:from>
    <xdr:to>
      <xdr:col>5</xdr:col>
      <xdr:colOff>388620</xdr:colOff>
      <xdr:row>1</xdr:row>
      <xdr:rowOff>144780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6280" y="38100"/>
          <a:ext cx="310134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CUSTOS</a:t>
          </a:r>
          <a:r>
            <a:rPr lang="pt-BR" sz="1600" baseline="0"/>
            <a:t> E DESPESAS</a:t>
          </a:r>
          <a:endParaRPr lang="pt-BR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58550" cy="676275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0</xdr:row>
      <xdr:rowOff>114300</xdr:rowOff>
    </xdr:from>
    <xdr:ext cx="390525" cy="352425"/>
    <xdr:pic>
      <xdr:nvPicPr>
        <xdr:cNvPr id="4" name="image23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350520</xdr:colOff>
      <xdr:row>0</xdr:row>
      <xdr:rowOff>30480</xdr:rowOff>
    </xdr:from>
    <xdr:to>
      <xdr:col>5</xdr:col>
      <xdr:colOff>617220</xdr:colOff>
      <xdr:row>1</xdr:row>
      <xdr:rowOff>137160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678180" y="30480"/>
          <a:ext cx="310134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BENS</a:t>
          </a:r>
          <a:r>
            <a:rPr lang="pt-BR" sz="1600" baseline="0"/>
            <a:t> PATRIMONIAIS</a:t>
          </a:r>
          <a:endParaRPr lang="pt-BR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7574220" cy="556259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7574220" cy="55625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0</xdr:row>
      <xdr:rowOff>95250</xdr:rowOff>
    </xdr:from>
    <xdr:ext cx="390525" cy="352425"/>
    <xdr:pic>
      <xdr:nvPicPr>
        <xdr:cNvPr id="3" name="image27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289560</xdr:colOff>
      <xdr:row>0</xdr:row>
      <xdr:rowOff>83820</xdr:rowOff>
    </xdr:from>
    <xdr:to>
      <xdr:col>3</xdr:col>
      <xdr:colOff>373380</xdr:colOff>
      <xdr:row>2</xdr:row>
      <xdr:rowOff>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17220" y="83820"/>
          <a:ext cx="310134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MAT</a:t>
          </a:r>
          <a:r>
            <a:rPr lang="pt-BR" sz="1600" baseline="0"/>
            <a:t> MED</a:t>
          </a:r>
          <a:endParaRPr lang="pt-BR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27</xdr:row>
      <xdr:rowOff>247650</xdr:rowOff>
    </xdr:from>
    <xdr:ext cx="11268075" cy="4057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4706600" cy="676275"/>
    <xdr:pic>
      <xdr:nvPicPr>
        <xdr:cNvPr id="3" name="image28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114300</xdr:rowOff>
    </xdr:from>
    <xdr:ext cx="409575" cy="352425"/>
    <xdr:pic>
      <xdr:nvPicPr>
        <xdr:cNvPr id="5" name="image29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362950" cy="647700"/>
    <xdr:pic>
      <xdr:nvPicPr>
        <xdr:cNvPr id="2" name="image28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0</xdr:row>
      <xdr:rowOff>114300</xdr:rowOff>
    </xdr:from>
    <xdr:ext cx="381000" cy="323850"/>
    <xdr:pic>
      <xdr:nvPicPr>
        <xdr:cNvPr id="3" name="image34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T1002"/>
  <sheetViews>
    <sheetView showGridLines="0" tabSelected="1" topLeftCell="A10" workbookViewId="0">
      <selection activeCell="X31" sqref="X31:AB31"/>
    </sheetView>
  </sheetViews>
  <sheetFormatPr defaultColWidth="12.625" defaultRowHeight="15" customHeight="1"/>
  <cols>
    <col min="1" max="1" width="2" customWidth="1"/>
    <col min="2" max="13" width="3.25" customWidth="1"/>
    <col min="14" max="14" width="1.5" customWidth="1"/>
    <col min="15" max="46" width="3.25" customWidth="1"/>
  </cols>
  <sheetData>
    <row r="2" spans="1:46" ht="14.45">
      <c r="P2" s="1"/>
    </row>
    <row r="8" spans="1:46" ht="14.45"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46" ht="23.25" customHeight="1">
      <c r="M9" s="2"/>
      <c r="N9" s="2"/>
      <c r="O9" s="96"/>
      <c r="P9" s="96"/>
      <c r="Q9" s="96"/>
      <c r="R9" s="97" t="s">
        <v>0</v>
      </c>
      <c r="S9" s="216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"/>
      <c r="AK9" s="2"/>
    </row>
    <row r="10" spans="1:46" ht="6.75" customHeight="1">
      <c r="M10" s="2"/>
      <c r="N10" s="2"/>
      <c r="O10" s="2"/>
      <c r="P10" s="2"/>
      <c r="Q10" s="2"/>
      <c r="R10" s="3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2"/>
      <c r="AK10" s="2"/>
    </row>
    <row r="11" spans="1:46" ht="4.5" customHeight="1">
      <c r="M11" s="2"/>
      <c r="N11" s="2"/>
      <c r="O11" s="2"/>
      <c r="P11" s="2"/>
      <c r="Q11" s="2"/>
      <c r="R11" s="5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2"/>
      <c r="AK11" s="2"/>
    </row>
    <row r="12" spans="1:46" ht="21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8"/>
      <c r="P12" s="98"/>
      <c r="Q12" s="98"/>
      <c r="R12" s="97" t="s">
        <v>1</v>
      </c>
      <c r="S12" s="217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ht="6.75" customHeight="1">
      <c r="M13" s="2"/>
      <c r="N13" s="2"/>
      <c r="R13" s="3"/>
      <c r="AH13" s="2"/>
      <c r="AI13" s="2"/>
      <c r="AJ13" s="2"/>
      <c r="AK13" s="2"/>
    </row>
    <row r="14" spans="1:46" ht="21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 ht="6.75" customHeight="1">
      <c r="C15" s="8"/>
      <c r="M15" s="2"/>
      <c r="N15" s="2"/>
      <c r="AH15" s="2"/>
      <c r="AI15" s="2"/>
      <c r="AJ15" s="2"/>
      <c r="AK15" s="2"/>
    </row>
    <row r="16" spans="1:46" ht="21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 ht="6.75" customHeight="1">
      <c r="M17" s="2"/>
      <c r="N17" s="2"/>
      <c r="AH17" s="2"/>
      <c r="AI17" s="2"/>
      <c r="AJ17" s="2"/>
      <c r="AK17" s="2"/>
    </row>
    <row r="18" spans="1:46" ht="21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1:46" ht="6.75" customHeight="1">
      <c r="M19" s="2"/>
      <c r="N19" s="2"/>
      <c r="AH19" s="2"/>
      <c r="AI19" s="2"/>
      <c r="AJ19" s="2"/>
      <c r="AK19" s="2"/>
    </row>
    <row r="20" spans="1:46" ht="21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 ht="15.75" customHeight="1">
      <c r="M21" s="2"/>
      <c r="N21" s="2"/>
      <c r="O21" s="9" t="s">
        <v>2</v>
      </c>
      <c r="P21" s="9"/>
      <c r="Q21" s="9"/>
      <c r="R21" s="9"/>
      <c r="S21" s="9"/>
      <c r="T21" s="9"/>
      <c r="U21" s="9"/>
      <c r="V21" s="9"/>
      <c r="W21" s="9"/>
      <c r="X21" s="212">
        <f>'Relatório C.Custo Produtivos'!S10</f>
        <v>0</v>
      </c>
      <c r="Y21" s="242"/>
      <c r="Z21" s="242"/>
      <c r="AA21" s="242"/>
      <c r="AB21" s="242"/>
      <c r="AC21" s="213" t="e">
        <f>X21/$X$31</f>
        <v>#DIV/0!</v>
      </c>
      <c r="AD21" s="242"/>
      <c r="AE21" s="242"/>
      <c r="AF21" s="6"/>
      <c r="AG21" s="6"/>
      <c r="AH21" s="2"/>
      <c r="AI21" s="2"/>
      <c r="AJ21" s="2"/>
      <c r="AK21" s="2"/>
    </row>
    <row r="22" spans="1:46" ht="15.75" customHeight="1">
      <c r="C22" s="8"/>
      <c r="M22" s="2"/>
      <c r="N22" s="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2"/>
      <c r="AD22" s="2"/>
      <c r="AE22" s="2"/>
      <c r="AF22" s="2"/>
      <c r="AG22" s="2"/>
      <c r="AH22" s="2"/>
      <c r="AI22" s="2"/>
      <c r="AJ22" s="2"/>
      <c r="AK22" s="2"/>
    </row>
    <row r="23" spans="1:46" ht="15.75" customHeight="1">
      <c r="M23" s="2"/>
      <c r="N23" s="2"/>
      <c r="O23" s="9" t="s">
        <v>3</v>
      </c>
      <c r="P23" s="9"/>
      <c r="Q23" s="9"/>
      <c r="R23" s="9"/>
      <c r="S23" s="9"/>
      <c r="T23" s="9"/>
      <c r="U23" s="9"/>
      <c r="V23" s="9"/>
      <c r="W23" s="9"/>
      <c r="X23" s="212" t="e">
        <f>'Relatório C.Custo Produtivos'!S13</f>
        <v>#DIV/0!</v>
      </c>
      <c r="Y23" s="242"/>
      <c r="Z23" s="242"/>
      <c r="AA23" s="242"/>
      <c r="AB23" s="242"/>
      <c r="AC23" s="213" t="e">
        <f>X23/$X$31</f>
        <v>#DIV/0!</v>
      </c>
      <c r="AD23" s="242"/>
      <c r="AE23" s="242"/>
      <c r="AF23" s="6"/>
      <c r="AG23" s="6"/>
      <c r="AH23" s="2"/>
      <c r="AI23" s="2"/>
      <c r="AJ23" s="2"/>
      <c r="AK23" s="2"/>
    </row>
    <row r="24" spans="1:46" ht="15.75" customHeight="1">
      <c r="M24" s="2"/>
      <c r="N24" s="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2"/>
      <c r="AD24" s="2"/>
      <c r="AE24" s="2"/>
      <c r="AF24" s="2"/>
      <c r="AG24" s="2"/>
      <c r="AH24" s="2"/>
      <c r="AI24" s="2"/>
      <c r="AJ24" s="2"/>
      <c r="AK24" s="2"/>
    </row>
    <row r="25" spans="1:46" ht="15.75" customHeight="1">
      <c r="M25" s="2"/>
      <c r="N25" s="2"/>
      <c r="O25" s="9" t="s">
        <v>4</v>
      </c>
      <c r="P25" s="9"/>
      <c r="Q25" s="9"/>
      <c r="R25" s="9"/>
      <c r="S25" s="9"/>
      <c r="T25" s="9"/>
      <c r="U25" s="9"/>
      <c r="V25" s="9"/>
      <c r="W25" s="9"/>
      <c r="X25" s="212" t="e">
        <f>'Relatório C.Custo Produtivos'!S16</f>
        <v>#DIV/0!</v>
      </c>
      <c r="Y25" s="242"/>
      <c r="Z25" s="242"/>
      <c r="AA25" s="242"/>
      <c r="AB25" s="242"/>
      <c r="AC25" s="213" t="e">
        <f>X25/$X$31</f>
        <v>#DIV/0!</v>
      </c>
      <c r="AD25" s="242"/>
      <c r="AE25" s="242"/>
      <c r="AF25" s="6"/>
      <c r="AG25" s="6"/>
      <c r="AH25" s="2"/>
      <c r="AI25" s="2"/>
      <c r="AJ25" s="2"/>
      <c r="AK25" s="2"/>
    </row>
    <row r="26" spans="1:46" ht="15.75" customHeight="1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2"/>
      <c r="AD26" s="2"/>
      <c r="AE26" s="2"/>
      <c r="AF26" s="2"/>
      <c r="AG26" s="2"/>
      <c r="AP26" s="214"/>
      <c r="AQ26" s="242"/>
      <c r="AR26" s="242"/>
      <c r="AS26" s="242"/>
      <c r="AT26" s="242"/>
    </row>
    <row r="27" spans="1:46" ht="15.75" customHeight="1">
      <c r="O27" s="10" t="s">
        <v>5</v>
      </c>
      <c r="P27" s="10"/>
      <c r="Q27" s="10"/>
      <c r="R27" s="10"/>
      <c r="S27" s="10"/>
      <c r="T27" s="10"/>
      <c r="U27" s="10"/>
      <c r="V27" s="10"/>
      <c r="W27" s="10"/>
      <c r="X27" s="215">
        <f>'Relatório C.Custo Produtivos'!S22</f>
        <v>0</v>
      </c>
      <c r="Y27" s="215"/>
      <c r="Z27" s="215"/>
      <c r="AA27" s="215"/>
      <c r="AB27" s="215"/>
      <c r="AC27" s="213" t="e">
        <f>X27/$X$31</f>
        <v>#DIV/0!</v>
      </c>
      <c r="AD27" s="242"/>
      <c r="AE27" s="242"/>
      <c r="AF27" s="2"/>
      <c r="AG27" s="2"/>
      <c r="AP27" s="203"/>
    </row>
    <row r="28" spans="1:46" ht="15.75" customHeight="1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2"/>
      <c r="AD28" s="2"/>
      <c r="AE28" s="2"/>
      <c r="AF28" s="2"/>
      <c r="AG28" s="2"/>
      <c r="AP28" s="203"/>
    </row>
    <row r="29" spans="1:46" ht="15.75" customHeight="1">
      <c r="O29" s="9" t="s">
        <v>6</v>
      </c>
      <c r="P29" s="9"/>
      <c r="Q29" s="9"/>
      <c r="R29" s="9"/>
      <c r="S29" s="9"/>
      <c r="T29" s="9"/>
      <c r="U29" s="9"/>
      <c r="V29" s="9"/>
      <c r="W29" s="9"/>
      <c r="X29" s="212" t="e">
        <f>'Relatório C.Custo Produtivos'!S19</f>
        <v>#DIV/0!</v>
      </c>
      <c r="Y29" s="242"/>
      <c r="Z29" s="242"/>
      <c r="AA29" s="242"/>
      <c r="AB29" s="242"/>
      <c r="AC29" s="213" t="e">
        <f>X29/$X$31</f>
        <v>#DIV/0!</v>
      </c>
      <c r="AD29" s="242"/>
      <c r="AE29" s="242"/>
      <c r="AF29" s="6"/>
      <c r="AG29" s="6"/>
    </row>
    <row r="30" spans="1:46" ht="15.75" customHeight="1"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2"/>
      <c r="AD30" s="2"/>
      <c r="AE30" s="2"/>
      <c r="AF30" s="2"/>
      <c r="AG30" s="2"/>
    </row>
    <row r="31" spans="1:46" ht="15.75" customHeight="1">
      <c r="O31" s="11" t="s">
        <v>7</v>
      </c>
      <c r="P31" s="11"/>
      <c r="Q31" s="11"/>
      <c r="R31" s="11"/>
      <c r="S31" s="11"/>
      <c r="T31" s="11"/>
      <c r="U31" s="11"/>
      <c r="V31" s="11"/>
      <c r="W31" s="11"/>
      <c r="X31" s="211" t="e">
        <f>'Relatório C.Custo Produtivos'!S23</f>
        <v>#DIV/0!</v>
      </c>
      <c r="Y31" s="242"/>
      <c r="Z31" s="242"/>
      <c r="AA31" s="242"/>
      <c r="AB31" s="242"/>
      <c r="AC31" s="6"/>
      <c r="AD31" s="6"/>
      <c r="AE31" s="6"/>
      <c r="AF31" s="6"/>
      <c r="AG31" s="6"/>
    </row>
    <row r="32" spans="1:46" ht="15.75" customHeight="1"/>
    <row r="33" spans="3:35" ht="15.75" customHeight="1"/>
    <row r="34" spans="3:35" ht="15.75" customHeight="1"/>
    <row r="35" spans="3:35" ht="15.75" customHeight="1"/>
    <row r="36" spans="3:35" ht="15.75" customHeight="1"/>
    <row r="37" spans="3:35" ht="35.450000000000003" customHeight="1">
      <c r="C37" s="12" t="s">
        <v>8</v>
      </c>
    </row>
    <row r="38" spans="3:35" ht="30.75" customHeight="1">
      <c r="C38" s="210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3:35" ht="30.75" customHeight="1">
      <c r="C39" s="210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3:35" ht="30.75" customHeight="1">
      <c r="C40" s="210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3:35" ht="30.75" customHeight="1">
      <c r="C41" s="210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3:35" ht="30.75" customHeight="1">
      <c r="C42" s="210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3:35" ht="30.75" customHeight="1">
      <c r="C43" s="210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3:35" ht="30.75" customHeight="1">
      <c r="C44" s="210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3:35" ht="30.75" customHeight="1">
      <c r="C45" s="210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3:35" ht="30.75" customHeight="1">
      <c r="C46" s="210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3:35" ht="30.75" customHeight="1">
      <c r="C47" s="210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3:35" ht="30.75" customHeight="1">
      <c r="C48" s="210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3:35" ht="30.75" customHeight="1">
      <c r="C49" s="210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3:35" ht="30.75" customHeight="1">
      <c r="C50" s="210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3:35" ht="15.75" customHeight="1">
      <c r="C51" s="244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3:35" ht="15.75" customHeight="1"/>
    <row r="53" spans="3:35" ht="15.75" customHeight="1"/>
    <row r="54" spans="3:35" ht="15.75" customHeight="1"/>
    <row r="55" spans="3:35" ht="15.75" customHeight="1"/>
    <row r="56" spans="3:35" ht="15.75" customHeight="1"/>
    <row r="57" spans="3:35" ht="15.75" customHeight="1"/>
    <row r="58" spans="3:35" ht="15.75" customHeight="1"/>
    <row r="59" spans="3:35" ht="15.75" customHeight="1"/>
    <row r="60" spans="3:35" ht="15.75" customHeight="1"/>
    <row r="61" spans="3:35" ht="15.75" customHeight="1"/>
    <row r="62" spans="3:35" ht="15.75" customHeight="1"/>
    <row r="63" spans="3:35" ht="15.75" customHeight="1"/>
    <row r="64" spans="3:3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8">
    <mergeCell ref="S9:AI9"/>
    <mergeCell ref="S12:AI12"/>
    <mergeCell ref="X21:AB21"/>
    <mergeCell ref="AC21:AE21"/>
    <mergeCell ref="X23:AB23"/>
    <mergeCell ref="AC23:AE23"/>
    <mergeCell ref="X25:AB25"/>
    <mergeCell ref="AC25:AE25"/>
    <mergeCell ref="AP26:AT26"/>
    <mergeCell ref="X29:AB29"/>
    <mergeCell ref="AC29:AE29"/>
    <mergeCell ref="X27:AB27"/>
    <mergeCell ref="AC27:AE27"/>
    <mergeCell ref="X31:AB31"/>
    <mergeCell ref="C38:AI38"/>
    <mergeCell ref="C39:AI39"/>
    <mergeCell ref="C47:AI47"/>
    <mergeCell ref="C48:AI48"/>
    <mergeCell ref="C49:AI49"/>
    <mergeCell ref="C50:AI50"/>
    <mergeCell ref="C51:AI51"/>
    <mergeCell ref="C40:AI40"/>
    <mergeCell ref="C41:AI41"/>
    <mergeCell ref="C42:AI42"/>
    <mergeCell ref="C43:AI43"/>
    <mergeCell ref="C44:AI44"/>
    <mergeCell ref="C45:AI45"/>
    <mergeCell ref="C46:AI46"/>
  </mergeCells>
  <pageMargins left="0.39370078740157483" right="0.27559055118110237" top="0.31496062992125984" bottom="0.35433070866141736" header="0" footer="0"/>
  <pageSetup paperSize="9" orientation="portrait"/>
  <headerFooter>
    <oddFooter>&amp;Cwww.reduzacusto.com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1000"/>
  <sheetViews>
    <sheetView showGridLines="0" workbookViewId="0">
      <selection activeCell="E6" sqref="E6"/>
    </sheetView>
  </sheetViews>
  <sheetFormatPr defaultColWidth="12.625" defaultRowHeight="15" customHeight="1"/>
  <cols>
    <col min="1" max="1" width="0.625" customWidth="1"/>
    <col min="2" max="2" width="6.375" customWidth="1"/>
    <col min="3" max="3" width="3.75" customWidth="1"/>
    <col min="4" max="4" width="21" customWidth="1"/>
    <col min="5" max="5" width="55.625" customWidth="1"/>
    <col min="6" max="6" width="8.375" customWidth="1"/>
    <col min="7" max="7" width="17.75" customWidth="1"/>
    <col min="8" max="10" width="9" customWidth="1"/>
    <col min="11" max="11" width="7.625" customWidth="1"/>
    <col min="12" max="12" width="9.75" customWidth="1"/>
    <col min="13" max="27" width="7.625" customWidth="1"/>
  </cols>
  <sheetData>
    <row r="2" spans="1:27" ht="14.45">
      <c r="Q2" s="1"/>
    </row>
    <row r="5" spans="1:27" ht="14.45">
      <c r="A5" s="2"/>
      <c r="B5" s="2"/>
      <c r="C5" s="2"/>
      <c r="D5" s="13" t="str">
        <f>Dashboard!R9</f>
        <v>Instituição</v>
      </c>
      <c r="E5" s="2">
        <f>Dashboard!S9</f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4.45">
      <c r="A6" s="2"/>
      <c r="B6" s="2"/>
      <c r="C6" s="2"/>
      <c r="D6" s="13" t="str">
        <f>Dashboard!R12</f>
        <v>Mês/Ano</v>
      </c>
      <c r="E6" s="14">
        <f>Dashboard!S12</f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>
      <c r="G7" s="198" t="s">
        <v>9</v>
      </c>
      <c r="H7" s="198" t="s">
        <v>10</v>
      </c>
    </row>
    <row r="8" spans="1:27" ht="14.45">
      <c r="D8" s="99" t="s">
        <v>11</v>
      </c>
      <c r="E8" s="99" t="s">
        <v>12</v>
      </c>
    </row>
    <row r="9" spans="1:27" ht="33" customHeight="1">
      <c r="D9" s="199" t="s">
        <v>13</v>
      </c>
      <c r="E9" s="100"/>
      <c r="G9" s="198" t="s">
        <v>14</v>
      </c>
      <c r="H9" s="198" t="s">
        <v>15</v>
      </c>
    </row>
    <row r="10" spans="1:27" ht="25.15" customHeight="1">
      <c r="B10" s="218" t="s">
        <v>16</v>
      </c>
      <c r="C10" s="6">
        <v>1</v>
      </c>
      <c r="D10" s="201" t="s">
        <v>17</v>
      </c>
      <c r="E10" s="102"/>
      <c r="G10" s="198" t="s">
        <v>18</v>
      </c>
      <c r="H10" s="198" t="s">
        <v>19</v>
      </c>
    </row>
    <row r="11" spans="1:27" ht="25.15" customHeight="1">
      <c r="B11" s="218"/>
      <c r="C11" s="6">
        <v>2</v>
      </c>
      <c r="D11" s="201" t="s">
        <v>20</v>
      </c>
      <c r="E11" s="102"/>
    </row>
    <row r="12" spans="1:27" ht="25.15" customHeight="1">
      <c r="B12" s="218"/>
      <c r="C12" s="6">
        <v>3</v>
      </c>
      <c r="D12" s="101" t="s">
        <v>21</v>
      </c>
      <c r="E12" s="102"/>
    </row>
    <row r="13" spans="1:27" ht="25.5" customHeight="1">
      <c r="B13" s="218"/>
      <c r="C13" s="6">
        <v>4</v>
      </c>
      <c r="D13" s="101" t="s">
        <v>22</v>
      </c>
      <c r="E13" s="102"/>
    </row>
    <row r="14" spans="1:27" ht="25.5" customHeight="1">
      <c r="B14" s="218"/>
      <c r="C14" s="6">
        <v>5</v>
      </c>
      <c r="D14" s="101" t="s">
        <v>23</v>
      </c>
      <c r="E14" s="102"/>
    </row>
    <row r="15" spans="1:27" ht="25.5" customHeight="1">
      <c r="B15" s="218"/>
      <c r="C15" s="6">
        <v>6</v>
      </c>
      <c r="D15" s="101" t="s">
        <v>24</v>
      </c>
      <c r="E15" s="102"/>
    </row>
    <row r="16" spans="1:27" ht="25.5" customHeight="1">
      <c r="B16" s="218"/>
      <c r="C16" s="6">
        <v>7</v>
      </c>
      <c r="D16" s="101" t="s">
        <v>25</v>
      </c>
      <c r="E16" s="102"/>
    </row>
    <row r="17" spans="2:5" ht="25.5" customHeight="1">
      <c r="B17" s="218"/>
      <c r="C17" s="6">
        <v>8</v>
      </c>
      <c r="D17" s="101" t="s">
        <v>26</v>
      </c>
      <c r="E17" s="102"/>
    </row>
    <row r="18" spans="2:5" ht="25.5" customHeight="1">
      <c r="B18" s="218"/>
      <c r="C18" s="6">
        <v>9</v>
      </c>
      <c r="D18" s="101" t="s">
        <v>27</v>
      </c>
      <c r="E18" s="102"/>
    </row>
    <row r="19" spans="2:5" ht="25.5" customHeight="1">
      <c r="B19" s="218"/>
      <c r="C19" s="6">
        <v>10</v>
      </c>
      <c r="D19" s="101" t="s">
        <v>28</v>
      </c>
      <c r="E19" s="102"/>
    </row>
    <row r="20" spans="2:5" ht="25.5" customHeight="1">
      <c r="B20" s="218"/>
      <c r="C20" s="6">
        <v>11</v>
      </c>
      <c r="D20" s="101" t="s">
        <v>29</v>
      </c>
      <c r="E20" s="102"/>
    </row>
    <row r="21" spans="2:5" ht="25.5" customHeight="1">
      <c r="B21" s="218"/>
      <c r="C21" s="6">
        <v>12</v>
      </c>
      <c r="D21" s="101" t="s">
        <v>30</v>
      </c>
      <c r="E21" s="102"/>
    </row>
    <row r="22" spans="2:5" ht="25.5" customHeight="1">
      <c r="B22" s="218"/>
      <c r="C22" s="6">
        <v>13</v>
      </c>
      <c r="D22" s="101" t="s">
        <v>31</v>
      </c>
      <c r="E22" s="102"/>
    </row>
    <row r="23" spans="2:5" ht="25.5" customHeight="1">
      <c r="B23" s="218"/>
      <c r="C23" s="6">
        <v>14</v>
      </c>
      <c r="D23" s="101" t="s">
        <v>32</v>
      </c>
      <c r="E23" s="102"/>
    </row>
    <row r="24" spans="2:5" ht="25.5" customHeight="1">
      <c r="B24" s="218"/>
      <c r="C24" s="6">
        <v>15</v>
      </c>
      <c r="D24" s="101" t="s">
        <v>33</v>
      </c>
      <c r="E24" s="102"/>
    </row>
    <row r="25" spans="2:5" ht="15.75" customHeight="1"/>
    <row r="26" spans="2:5" ht="15.75" customHeight="1"/>
    <row r="27" spans="2:5" ht="15.75" customHeight="1"/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0:B24"/>
  </mergeCells>
  <pageMargins left="0.39370078740157483" right="0.27559055118110237" top="0.31496062992125984" bottom="0.35433070866141736" header="0" footer="0"/>
  <pageSetup paperSize="9" orientation="portrait" r:id="rId1"/>
  <headerFooter>
    <oddFooter>&amp;Cwww.reduzacusto.com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1000"/>
  <sheetViews>
    <sheetView showGridLines="0" workbookViewId="0">
      <pane xSplit="4" ySplit="7" topLeftCell="E41" activePane="bottomRight" state="frozen"/>
      <selection pane="bottomRight" activeCell="B59" sqref="B59:B108"/>
      <selection pane="bottomLeft" activeCell="A8" sqref="A8"/>
      <selection pane="topRight" activeCell="E1" sqref="E1"/>
    </sheetView>
  </sheetViews>
  <sheetFormatPr defaultColWidth="12.625" defaultRowHeight="15" customHeight="1" outlineLevelRow="1"/>
  <cols>
    <col min="1" max="1" width="0.625" customWidth="1"/>
    <col min="2" max="2" width="4.5" customWidth="1"/>
    <col min="3" max="3" width="3.75" customWidth="1"/>
    <col min="4" max="4" width="21" customWidth="1"/>
    <col min="5" max="5" width="23.25" customWidth="1"/>
    <col min="6" max="6" width="13.625" customWidth="1"/>
    <col min="7" max="7" width="9.375" customWidth="1"/>
    <col min="8" max="8" width="8.375" customWidth="1"/>
    <col min="9" max="12" width="9" customWidth="1"/>
    <col min="13" max="13" width="7.625" customWidth="1"/>
    <col min="14" max="14" width="9.75" customWidth="1"/>
    <col min="15" max="20" width="7.625" customWidth="1"/>
    <col min="21" max="21" width="8.75" customWidth="1"/>
    <col min="22" max="26" width="7.625" customWidth="1"/>
  </cols>
  <sheetData>
    <row r="2" spans="2:21" ht="14.45">
      <c r="S2" s="1"/>
    </row>
    <row r="6" spans="2:21" ht="14.45">
      <c r="I6" s="219" t="s">
        <v>34</v>
      </c>
      <c r="J6" s="245"/>
      <c r="K6" s="245"/>
      <c r="L6" s="245"/>
      <c r="M6" s="245"/>
      <c r="N6" s="246"/>
      <c r="O6" s="220" t="s">
        <v>35</v>
      </c>
      <c r="P6" s="247"/>
      <c r="Q6" s="247"/>
      <c r="R6" s="247"/>
      <c r="S6" s="247"/>
      <c r="T6" s="247"/>
    </row>
    <row r="7" spans="2:21" ht="43.15">
      <c r="D7" s="15" t="s">
        <v>36</v>
      </c>
      <c r="E7" s="15" t="s">
        <v>37</v>
      </c>
      <c r="F7" s="15" t="s">
        <v>38</v>
      </c>
      <c r="G7" s="16" t="s">
        <v>39</v>
      </c>
      <c r="H7" s="15" t="s">
        <v>40</v>
      </c>
      <c r="I7" s="15" t="s">
        <v>41</v>
      </c>
      <c r="J7" s="17" t="s">
        <v>42</v>
      </c>
      <c r="K7" s="17" t="s">
        <v>43</v>
      </c>
      <c r="L7" s="17" t="s">
        <v>44</v>
      </c>
      <c r="M7" s="103" t="s">
        <v>45</v>
      </c>
      <c r="N7" s="18" t="s">
        <v>46</v>
      </c>
      <c r="O7" s="17" t="s">
        <v>47</v>
      </c>
      <c r="P7" s="17" t="s">
        <v>48</v>
      </c>
      <c r="Q7" s="17" t="s">
        <v>49</v>
      </c>
      <c r="R7" s="17" t="s">
        <v>50</v>
      </c>
      <c r="S7" s="103" t="s">
        <v>45</v>
      </c>
      <c r="T7" s="18" t="s">
        <v>51</v>
      </c>
      <c r="U7" s="19" t="s">
        <v>52</v>
      </c>
    </row>
    <row r="8" spans="2:21" ht="14.45">
      <c r="B8" s="221" t="s">
        <v>53</v>
      </c>
      <c r="C8" s="6">
        <v>1</v>
      </c>
      <c r="D8" s="104"/>
      <c r="E8" s="104"/>
      <c r="F8" s="104"/>
      <c r="G8" s="105"/>
      <c r="H8" s="106"/>
      <c r="I8" s="20"/>
      <c r="J8" s="107"/>
      <c r="K8" s="107"/>
      <c r="L8" s="107"/>
      <c r="M8" s="108"/>
      <c r="N8" s="21">
        <f t="shared" ref="N8:N57" si="0">SUM(I8:M8)</f>
        <v>0</v>
      </c>
      <c r="O8" s="109"/>
      <c r="P8" s="109"/>
      <c r="Q8" s="109"/>
      <c r="R8" s="109"/>
      <c r="S8" s="109"/>
      <c r="T8" s="21">
        <f t="shared" ref="T8:T57" si="1">SUM(O8:S8)*G8</f>
        <v>0</v>
      </c>
      <c r="U8" s="110">
        <f t="shared" ref="U8:U57" si="2">G8+N8+T8</f>
        <v>0</v>
      </c>
    </row>
    <row r="9" spans="2:21" ht="14.45">
      <c r="B9" s="245"/>
      <c r="C9" s="6">
        <v>2</v>
      </c>
      <c r="D9" s="101"/>
      <c r="E9" s="101"/>
      <c r="F9" s="101"/>
      <c r="G9" s="111"/>
      <c r="H9" s="112"/>
      <c r="I9" s="22"/>
      <c r="J9" s="113"/>
      <c r="K9" s="113"/>
      <c r="L9" s="113"/>
      <c r="M9" s="113"/>
      <c r="N9" s="23">
        <f t="shared" si="0"/>
        <v>0</v>
      </c>
      <c r="O9" s="114"/>
      <c r="P9" s="114"/>
      <c r="Q9" s="114"/>
      <c r="R9" s="114"/>
      <c r="S9" s="114"/>
      <c r="T9" s="21">
        <f t="shared" si="1"/>
        <v>0</v>
      </c>
      <c r="U9" s="115">
        <f t="shared" si="2"/>
        <v>0</v>
      </c>
    </row>
    <row r="10" spans="2:21" ht="14.45">
      <c r="B10" s="245"/>
      <c r="C10" s="6">
        <v>3</v>
      </c>
      <c r="D10" s="101"/>
      <c r="E10" s="101"/>
      <c r="F10" s="101"/>
      <c r="G10" s="111"/>
      <c r="H10" s="112"/>
      <c r="I10" s="22"/>
      <c r="J10" s="113"/>
      <c r="K10" s="113"/>
      <c r="L10" s="113"/>
      <c r="M10" s="113"/>
      <c r="N10" s="23">
        <f t="shared" si="0"/>
        <v>0</v>
      </c>
      <c r="O10" s="114"/>
      <c r="P10" s="114"/>
      <c r="Q10" s="114"/>
      <c r="R10" s="114"/>
      <c r="S10" s="114"/>
      <c r="T10" s="21">
        <f t="shared" si="1"/>
        <v>0</v>
      </c>
      <c r="U10" s="115">
        <f t="shared" si="2"/>
        <v>0</v>
      </c>
    </row>
    <row r="11" spans="2:21" ht="14.45">
      <c r="B11" s="245"/>
      <c r="C11" s="6">
        <v>4</v>
      </c>
      <c r="D11" s="101"/>
      <c r="E11" s="101"/>
      <c r="F11" s="101"/>
      <c r="G11" s="111"/>
      <c r="H11" s="112"/>
      <c r="I11" s="22"/>
      <c r="J11" s="113"/>
      <c r="K11" s="113"/>
      <c r="L11" s="113"/>
      <c r="M11" s="113"/>
      <c r="N11" s="23">
        <f t="shared" si="0"/>
        <v>0</v>
      </c>
      <c r="O11" s="114"/>
      <c r="P11" s="114"/>
      <c r="Q11" s="114"/>
      <c r="R11" s="114"/>
      <c r="S11" s="114"/>
      <c r="T11" s="21">
        <f t="shared" si="1"/>
        <v>0</v>
      </c>
      <c r="U11" s="115">
        <f t="shared" si="2"/>
        <v>0</v>
      </c>
    </row>
    <row r="12" spans="2:21" ht="14.45">
      <c r="B12" s="245"/>
      <c r="C12" s="6">
        <v>5</v>
      </c>
      <c r="D12" s="101"/>
      <c r="E12" s="101"/>
      <c r="F12" s="101"/>
      <c r="G12" s="111"/>
      <c r="H12" s="112"/>
      <c r="I12" s="22"/>
      <c r="J12" s="113"/>
      <c r="K12" s="113"/>
      <c r="L12" s="113"/>
      <c r="M12" s="113"/>
      <c r="N12" s="23">
        <f t="shared" si="0"/>
        <v>0</v>
      </c>
      <c r="O12" s="114"/>
      <c r="P12" s="114"/>
      <c r="Q12" s="114"/>
      <c r="R12" s="114"/>
      <c r="S12" s="114"/>
      <c r="T12" s="21">
        <f t="shared" si="1"/>
        <v>0</v>
      </c>
      <c r="U12" s="115">
        <f t="shared" si="2"/>
        <v>0</v>
      </c>
    </row>
    <row r="13" spans="2:21" ht="14.45">
      <c r="B13" s="245"/>
      <c r="C13" s="6">
        <v>6</v>
      </c>
      <c r="D13" s="101"/>
      <c r="E13" s="101"/>
      <c r="F13" s="101"/>
      <c r="G13" s="111"/>
      <c r="H13" s="112"/>
      <c r="I13" s="22"/>
      <c r="J13" s="113"/>
      <c r="K13" s="113"/>
      <c r="L13" s="113"/>
      <c r="M13" s="113"/>
      <c r="N13" s="23">
        <f t="shared" si="0"/>
        <v>0</v>
      </c>
      <c r="O13" s="114"/>
      <c r="P13" s="114"/>
      <c r="Q13" s="114"/>
      <c r="R13" s="114"/>
      <c r="S13" s="114"/>
      <c r="T13" s="21">
        <f t="shared" si="1"/>
        <v>0</v>
      </c>
      <c r="U13" s="115">
        <f t="shared" si="2"/>
        <v>0</v>
      </c>
    </row>
    <row r="14" spans="2:21" ht="14.45">
      <c r="B14" s="245"/>
      <c r="C14" s="6">
        <v>7</v>
      </c>
      <c r="D14" s="101"/>
      <c r="E14" s="101"/>
      <c r="F14" s="101"/>
      <c r="G14" s="111"/>
      <c r="H14" s="112"/>
      <c r="I14" s="22"/>
      <c r="J14" s="113"/>
      <c r="K14" s="113"/>
      <c r="L14" s="113"/>
      <c r="M14" s="113"/>
      <c r="N14" s="23">
        <f t="shared" si="0"/>
        <v>0</v>
      </c>
      <c r="O14" s="114"/>
      <c r="P14" s="114"/>
      <c r="Q14" s="114"/>
      <c r="R14" s="114"/>
      <c r="S14" s="114"/>
      <c r="T14" s="21">
        <f t="shared" si="1"/>
        <v>0</v>
      </c>
      <c r="U14" s="115">
        <f t="shared" si="2"/>
        <v>0</v>
      </c>
    </row>
    <row r="15" spans="2:21" ht="14.45">
      <c r="B15" s="245"/>
      <c r="C15" s="6">
        <v>8</v>
      </c>
      <c r="D15" s="101"/>
      <c r="E15" s="101"/>
      <c r="F15" s="101"/>
      <c r="G15" s="111"/>
      <c r="H15" s="112"/>
      <c r="I15" s="22"/>
      <c r="J15" s="113"/>
      <c r="K15" s="113"/>
      <c r="L15" s="113"/>
      <c r="M15" s="113"/>
      <c r="N15" s="23">
        <f t="shared" si="0"/>
        <v>0</v>
      </c>
      <c r="O15" s="114"/>
      <c r="P15" s="114"/>
      <c r="Q15" s="114"/>
      <c r="R15" s="114"/>
      <c r="S15" s="114"/>
      <c r="T15" s="21">
        <f t="shared" si="1"/>
        <v>0</v>
      </c>
      <c r="U15" s="115">
        <f t="shared" si="2"/>
        <v>0</v>
      </c>
    </row>
    <row r="16" spans="2:21" ht="14.45">
      <c r="B16" s="245"/>
      <c r="C16" s="6">
        <v>9</v>
      </c>
      <c r="D16" s="101"/>
      <c r="E16" s="101"/>
      <c r="F16" s="101"/>
      <c r="G16" s="111"/>
      <c r="H16" s="112"/>
      <c r="I16" s="22"/>
      <c r="J16" s="113"/>
      <c r="K16" s="113"/>
      <c r="L16" s="113"/>
      <c r="M16" s="113"/>
      <c r="N16" s="23">
        <f t="shared" si="0"/>
        <v>0</v>
      </c>
      <c r="O16" s="114"/>
      <c r="P16" s="114"/>
      <c r="Q16" s="114"/>
      <c r="R16" s="114"/>
      <c r="S16" s="114"/>
      <c r="T16" s="21">
        <f t="shared" si="1"/>
        <v>0</v>
      </c>
      <c r="U16" s="115">
        <f t="shared" si="2"/>
        <v>0</v>
      </c>
    </row>
    <row r="17" spans="2:21" ht="14.45">
      <c r="B17" s="245"/>
      <c r="C17" s="6">
        <v>10</v>
      </c>
      <c r="D17" s="101"/>
      <c r="E17" s="101"/>
      <c r="F17" s="101"/>
      <c r="G17" s="111"/>
      <c r="H17" s="112"/>
      <c r="I17" s="22"/>
      <c r="J17" s="113"/>
      <c r="K17" s="113"/>
      <c r="L17" s="113"/>
      <c r="M17" s="113"/>
      <c r="N17" s="23">
        <f t="shared" si="0"/>
        <v>0</v>
      </c>
      <c r="O17" s="114"/>
      <c r="P17" s="114"/>
      <c r="Q17" s="114"/>
      <c r="R17" s="114"/>
      <c r="S17" s="114"/>
      <c r="T17" s="21">
        <f t="shared" si="1"/>
        <v>0</v>
      </c>
      <c r="U17" s="115">
        <f t="shared" si="2"/>
        <v>0</v>
      </c>
    </row>
    <row r="18" spans="2:21" ht="14.45">
      <c r="B18" s="245"/>
      <c r="C18" s="6">
        <v>11</v>
      </c>
      <c r="D18" s="101"/>
      <c r="E18" s="101"/>
      <c r="F18" s="101"/>
      <c r="G18" s="111"/>
      <c r="H18" s="112"/>
      <c r="I18" s="22"/>
      <c r="J18" s="113"/>
      <c r="K18" s="113"/>
      <c r="L18" s="113"/>
      <c r="M18" s="113"/>
      <c r="N18" s="23">
        <f t="shared" si="0"/>
        <v>0</v>
      </c>
      <c r="O18" s="114"/>
      <c r="P18" s="114"/>
      <c r="Q18" s="114"/>
      <c r="R18" s="114"/>
      <c r="S18" s="114"/>
      <c r="T18" s="21">
        <f t="shared" si="1"/>
        <v>0</v>
      </c>
      <c r="U18" s="115">
        <f t="shared" si="2"/>
        <v>0</v>
      </c>
    </row>
    <row r="19" spans="2:21" ht="14.45">
      <c r="B19" s="245"/>
      <c r="C19" s="6">
        <v>12</v>
      </c>
      <c r="D19" s="101"/>
      <c r="E19" s="101"/>
      <c r="F19" s="101"/>
      <c r="G19" s="111"/>
      <c r="H19" s="112"/>
      <c r="I19" s="22"/>
      <c r="J19" s="113"/>
      <c r="K19" s="113"/>
      <c r="L19" s="113"/>
      <c r="M19" s="113"/>
      <c r="N19" s="23">
        <f t="shared" si="0"/>
        <v>0</v>
      </c>
      <c r="O19" s="114"/>
      <c r="P19" s="114"/>
      <c r="Q19" s="114"/>
      <c r="R19" s="114"/>
      <c r="S19" s="114"/>
      <c r="T19" s="21">
        <f t="shared" si="1"/>
        <v>0</v>
      </c>
      <c r="U19" s="115">
        <f t="shared" si="2"/>
        <v>0</v>
      </c>
    </row>
    <row r="20" spans="2:21" ht="14.45">
      <c r="B20" s="245"/>
      <c r="C20" s="6">
        <v>13</v>
      </c>
      <c r="D20" s="101"/>
      <c r="E20" s="101"/>
      <c r="F20" s="101"/>
      <c r="G20" s="111"/>
      <c r="H20" s="112"/>
      <c r="I20" s="22"/>
      <c r="J20" s="113"/>
      <c r="K20" s="113"/>
      <c r="L20" s="113"/>
      <c r="M20" s="113"/>
      <c r="N20" s="23">
        <f t="shared" si="0"/>
        <v>0</v>
      </c>
      <c r="O20" s="114"/>
      <c r="P20" s="114"/>
      <c r="Q20" s="114"/>
      <c r="R20" s="114"/>
      <c r="S20" s="114"/>
      <c r="T20" s="21">
        <f t="shared" si="1"/>
        <v>0</v>
      </c>
      <c r="U20" s="115">
        <f t="shared" si="2"/>
        <v>0</v>
      </c>
    </row>
    <row r="21" spans="2:21" ht="15.75" customHeight="1">
      <c r="B21" s="245"/>
      <c r="C21" s="6">
        <v>14</v>
      </c>
      <c r="D21" s="101"/>
      <c r="E21" s="101"/>
      <c r="F21" s="101"/>
      <c r="G21" s="111"/>
      <c r="H21" s="112"/>
      <c r="I21" s="22"/>
      <c r="J21" s="113"/>
      <c r="K21" s="113"/>
      <c r="L21" s="113"/>
      <c r="M21" s="113"/>
      <c r="N21" s="23">
        <f t="shared" si="0"/>
        <v>0</v>
      </c>
      <c r="O21" s="114"/>
      <c r="P21" s="114"/>
      <c r="Q21" s="114"/>
      <c r="R21" s="114"/>
      <c r="S21" s="114"/>
      <c r="T21" s="21">
        <f t="shared" si="1"/>
        <v>0</v>
      </c>
      <c r="U21" s="115">
        <f t="shared" si="2"/>
        <v>0</v>
      </c>
    </row>
    <row r="22" spans="2:21" ht="15.75" customHeight="1">
      <c r="B22" s="245"/>
      <c r="C22" s="6">
        <v>15</v>
      </c>
      <c r="D22" s="101"/>
      <c r="E22" s="101"/>
      <c r="F22" s="101"/>
      <c r="G22" s="111"/>
      <c r="H22" s="112"/>
      <c r="I22" s="22"/>
      <c r="J22" s="113"/>
      <c r="K22" s="113"/>
      <c r="L22" s="113"/>
      <c r="M22" s="113"/>
      <c r="N22" s="23">
        <f t="shared" si="0"/>
        <v>0</v>
      </c>
      <c r="O22" s="114"/>
      <c r="P22" s="114"/>
      <c r="Q22" s="114"/>
      <c r="R22" s="114"/>
      <c r="S22" s="114"/>
      <c r="T22" s="21">
        <f t="shared" si="1"/>
        <v>0</v>
      </c>
      <c r="U22" s="115">
        <f t="shared" si="2"/>
        <v>0</v>
      </c>
    </row>
    <row r="23" spans="2:21" ht="15.75" customHeight="1">
      <c r="B23" s="245"/>
      <c r="C23" s="6">
        <v>16</v>
      </c>
      <c r="D23" s="101"/>
      <c r="E23" s="101"/>
      <c r="F23" s="101"/>
      <c r="G23" s="111"/>
      <c r="H23" s="112"/>
      <c r="I23" s="22"/>
      <c r="J23" s="113"/>
      <c r="K23" s="113"/>
      <c r="L23" s="113"/>
      <c r="M23" s="113"/>
      <c r="N23" s="23">
        <f t="shared" si="0"/>
        <v>0</v>
      </c>
      <c r="O23" s="114"/>
      <c r="P23" s="114"/>
      <c r="Q23" s="114"/>
      <c r="R23" s="114"/>
      <c r="S23" s="114"/>
      <c r="T23" s="21">
        <f t="shared" si="1"/>
        <v>0</v>
      </c>
      <c r="U23" s="115">
        <f t="shared" si="2"/>
        <v>0</v>
      </c>
    </row>
    <row r="24" spans="2:21" ht="15.75" customHeight="1">
      <c r="B24" s="245"/>
      <c r="C24" s="6">
        <v>17</v>
      </c>
      <c r="D24" s="101"/>
      <c r="E24" s="101"/>
      <c r="F24" s="101"/>
      <c r="G24" s="111"/>
      <c r="H24" s="112"/>
      <c r="I24" s="22"/>
      <c r="J24" s="113"/>
      <c r="K24" s="113"/>
      <c r="L24" s="113"/>
      <c r="M24" s="113"/>
      <c r="N24" s="23">
        <f t="shared" si="0"/>
        <v>0</v>
      </c>
      <c r="O24" s="114"/>
      <c r="P24" s="114"/>
      <c r="Q24" s="114"/>
      <c r="R24" s="114"/>
      <c r="S24" s="114"/>
      <c r="T24" s="21">
        <f t="shared" si="1"/>
        <v>0</v>
      </c>
      <c r="U24" s="115">
        <f t="shared" si="2"/>
        <v>0</v>
      </c>
    </row>
    <row r="25" spans="2:21" ht="15.75" customHeight="1">
      <c r="B25" s="245"/>
      <c r="C25" s="6">
        <v>18</v>
      </c>
      <c r="D25" s="101"/>
      <c r="E25" s="101"/>
      <c r="F25" s="101"/>
      <c r="G25" s="111"/>
      <c r="H25" s="112"/>
      <c r="I25" s="22"/>
      <c r="J25" s="113"/>
      <c r="K25" s="113"/>
      <c r="L25" s="113"/>
      <c r="M25" s="113"/>
      <c r="N25" s="23">
        <f t="shared" si="0"/>
        <v>0</v>
      </c>
      <c r="O25" s="114"/>
      <c r="P25" s="114"/>
      <c r="Q25" s="114"/>
      <c r="R25" s="114"/>
      <c r="S25" s="114"/>
      <c r="T25" s="21">
        <f t="shared" si="1"/>
        <v>0</v>
      </c>
      <c r="U25" s="115">
        <f t="shared" si="2"/>
        <v>0</v>
      </c>
    </row>
    <row r="26" spans="2:21" ht="15.75" customHeight="1">
      <c r="B26" s="245"/>
      <c r="C26" s="6">
        <v>19</v>
      </c>
      <c r="D26" s="101"/>
      <c r="E26" s="101"/>
      <c r="F26" s="101"/>
      <c r="G26" s="111"/>
      <c r="H26" s="112"/>
      <c r="I26" s="22"/>
      <c r="J26" s="113"/>
      <c r="K26" s="113"/>
      <c r="L26" s="113"/>
      <c r="M26" s="113"/>
      <c r="N26" s="23">
        <f t="shared" si="0"/>
        <v>0</v>
      </c>
      <c r="O26" s="114"/>
      <c r="P26" s="114"/>
      <c r="Q26" s="114"/>
      <c r="R26" s="114"/>
      <c r="S26" s="114"/>
      <c r="T26" s="21">
        <f t="shared" si="1"/>
        <v>0</v>
      </c>
      <c r="U26" s="115">
        <f t="shared" si="2"/>
        <v>0</v>
      </c>
    </row>
    <row r="27" spans="2:21" ht="15.75" customHeight="1">
      <c r="B27" s="245"/>
      <c r="C27" s="6">
        <v>20</v>
      </c>
      <c r="D27" s="101"/>
      <c r="E27" s="101"/>
      <c r="F27" s="101"/>
      <c r="G27" s="111"/>
      <c r="H27" s="112"/>
      <c r="I27" s="22"/>
      <c r="J27" s="113"/>
      <c r="K27" s="113"/>
      <c r="L27" s="113"/>
      <c r="M27" s="113"/>
      <c r="N27" s="23">
        <f t="shared" si="0"/>
        <v>0</v>
      </c>
      <c r="O27" s="114"/>
      <c r="P27" s="114"/>
      <c r="Q27" s="114"/>
      <c r="R27" s="114"/>
      <c r="S27" s="114"/>
      <c r="T27" s="21">
        <f t="shared" si="1"/>
        <v>0</v>
      </c>
      <c r="U27" s="115">
        <f t="shared" si="2"/>
        <v>0</v>
      </c>
    </row>
    <row r="28" spans="2:21" ht="15.75" customHeight="1" outlineLevel="1">
      <c r="B28" s="245"/>
      <c r="C28" s="116">
        <v>21</v>
      </c>
      <c r="D28" s="101"/>
      <c r="E28" s="101"/>
      <c r="F28" s="101"/>
      <c r="G28" s="111"/>
      <c r="H28" s="112"/>
      <c r="I28" s="22"/>
      <c r="J28" s="113"/>
      <c r="K28" s="113"/>
      <c r="L28" s="113"/>
      <c r="M28" s="113"/>
      <c r="N28" s="23">
        <f t="shared" si="0"/>
        <v>0</v>
      </c>
      <c r="O28" s="114"/>
      <c r="P28" s="114"/>
      <c r="Q28" s="114"/>
      <c r="R28" s="114"/>
      <c r="S28" s="114"/>
      <c r="T28" s="21">
        <f t="shared" si="1"/>
        <v>0</v>
      </c>
      <c r="U28" s="115">
        <f t="shared" si="2"/>
        <v>0</v>
      </c>
    </row>
    <row r="29" spans="2:21" ht="15.75" customHeight="1" outlineLevel="1">
      <c r="B29" s="245"/>
      <c r="C29" s="116">
        <v>22</v>
      </c>
      <c r="D29" s="101"/>
      <c r="E29" s="101"/>
      <c r="F29" s="101"/>
      <c r="G29" s="111"/>
      <c r="H29" s="112"/>
      <c r="I29" s="22"/>
      <c r="J29" s="113"/>
      <c r="K29" s="113"/>
      <c r="L29" s="113"/>
      <c r="M29" s="113"/>
      <c r="N29" s="23">
        <f t="shared" si="0"/>
        <v>0</v>
      </c>
      <c r="O29" s="114"/>
      <c r="P29" s="114"/>
      <c r="Q29" s="114"/>
      <c r="R29" s="114"/>
      <c r="S29" s="114"/>
      <c r="T29" s="21">
        <f t="shared" si="1"/>
        <v>0</v>
      </c>
      <c r="U29" s="115">
        <f t="shared" si="2"/>
        <v>0</v>
      </c>
    </row>
    <row r="30" spans="2:21" ht="15.75" customHeight="1" outlineLevel="1">
      <c r="B30" s="245"/>
      <c r="C30" s="116">
        <v>23</v>
      </c>
      <c r="D30" s="101"/>
      <c r="E30" s="101"/>
      <c r="F30" s="101"/>
      <c r="G30" s="111"/>
      <c r="H30" s="112"/>
      <c r="I30" s="22"/>
      <c r="J30" s="113"/>
      <c r="K30" s="113"/>
      <c r="L30" s="113"/>
      <c r="M30" s="113"/>
      <c r="N30" s="23">
        <f t="shared" si="0"/>
        <v>0</v>
      </c>
      <c r="O30" s="114"/>
      <c r="P30" s="114"/>
      <c r="Q30" s="114"/>
      <c r="R30" s="114"/>
      <c r="S30" s="114"/>
      <c r="T30" s="21">
        <f t="shared" si="1"/>
        <v>0</v>
      </c>
      <c r="U30" s="115">
        <f t="shared" si="2"/>
        <v>0</v>
      </c>
    </row>
    <row r="31" spans="2:21" ht="15.75" customHeight="1" outlineLevel="1">
      <c r="B31" s="245"/>
      <c r="C31" s="116">
        <v>24</v>
      </c>
      <c r="D31" s="101"/>
      <c r="E31" s="101"/>
      <c r="F31" s="101"/>
      <c r="G31" s="111"/>
      <c r="H31" s="112"/>
      <c r="I31" s="22"/>
      <c r="J31" s="113"/>
      <c r="K31" s="113"/>
      <c r="L31" s="113"/>
      <c r="M31" s="113"/>
      <c r="N31" s="23">
        <f t="shared" si="0"/>
        <v>0</v>
      </c>
      <c r="O31" s="114"/>
      <c r="P31" s="114"/>
      <c r="Q31" s="114"/>
      <c r="R31" s="114"/>
      <c r="S31" s="114"/>
      <c r="T31" s="21">
        <f t="shared" si="1"/>
        <v>0</v>
      </c>
      <c r="U31" s="115">
        <f t="shared" si="2"/>
        <v>0</v>
      </c>
    </row>
    <row r="32" spans="2:21" ht="15.75" customHeight="1" outlineLevel="1">
      <c r="B32" s="245"/>
      <c r="C32" s="116">
        <v>25</v>
      </c>
      <c r="D32" s="101"/>
      <c r="E32" s="101"/>
      <c r="F32" s="101"/>
      <c r="G32" s="111"/>
      <c r="H32" s="112"/>
      <c r="I32" s="22"/>
      <c r="J32" s="113"/>
      <c r="K32" s="113"/>
      <c r="L32" s="113"/>
      <c r="M32" s="113"/>
      <c r="N32" s="23">
        <f t="shared" si="0"/>
        <v>0</v>
      </c>
      <c r="O32" s="114"/>
      <c r="P32" s="114"/>
      <c r="Q32" s="114"/>
      <c r="R32" s="114"/>
      <c r="S32" s="114"/>
      <c r="T32" s="21">
        <f t="shared" si="1"/>
        <v>0</v>
      </c>
      <c r="U32" s="115">
        <f t="shared" si="2"/>
        <v>0</v>
      </c>
    </row>
    <row r="33" spans="2:21" ht="15.75" customHeight="1" outlineLevel="1">
      <c r="B33" s="245"/>
      <c r="C33" s="116">
        <v>26</v>
      </c>
      <c r="D33" s="101"/>
      <c r="E33" s="101"/>
      <c r="F33" s="101"/>
      <c r="G33" s="111"/>
      <c r="H33" s="112"/>
      <c r="I33" s="22"/>
      <c r="J33" s="113"/>
      <c r="K33" s="113"/>
      <c r="L33" s="113"/>
      <c r="M33" s="113"/>
      <c r="N33" s="23">
        <f t="shared" si="0"/>
        <v>0</v>
      </c>
      <c r="O33" s="114"/>
      <c r="P33" s="114"/>
      <c r="Q33" s="114"/>
      <c r="R33" s="114"/>
      <c r="S33" s="114"/>
      <c r="T33" s="21">
        <f t="shared" si="1"/>
        <v>0</v>
      </c>
      <c r="U33" s="115">
        <f t="shared" si="2"/>
        <v>0</v>
      </c>
    </row>
    <row r="34" spans="2:21" ht="15.75" customHeight="1" outlineLevel="1">
      <c r="B34" s="245"/>
      <c r="C34" s="116">
        <v>27</v>
      </c>
      <c r="D34" s="101"/>
      <c r="E34" s="101"/>
      <c r="F34" s="101"/>
      <c r="G34" s="111"/>
      <c r="H34" s="112"/>
      <c r="I34" s="22"/>
      <c r="J34" s="113"/>
      <c r="K34" s="113"/>
      <c r="L34" s="113"/>
      <c r="M34" s="113"/>
      <c r="N34" s="23">
        <f t="shared" si="0"/>
        <v>0</v>
      </c>
      <c r="O34" s="114"/>
      <c r="P34" s="114"/>
      <c r="Q34" s="114"/>
      <c r="R34" s="114"/>
      <c r="S34" s="114"/>
      <c r="T34" s="21">
        <f t="shared" si="1"/>
        <v>0</v>
      </c>
      <c r="U34" s="115">
        <f t="shared" si="2"/>
        <v>0</v>
      </c>
    </row>
    <row r="35" spans="2:21" ht="15.75" customHeight="1" outlineLevel="1">
      <c r="B35" s="245"/>
      <c r="C35" s="116">
        <v>28</v>
      </c>
      <c r="D35" s="101"/>
      <c r="E35" s="101"/>
      <c r="F35" s="101"/>
      <c r="G35" s="111"/>
      <c r="H35" s="112"/>
      <c r="I35" s="22"/>
      <c r="J35" s="113"/>
      <c r="K35" s="113"/>
      <c r="L35" s="113"/>
      <c r="M35" s="113"/>
      <c r="N35" s="23">
        <f t="shared" si="0"/>
        <v>0</v>
      </c>
      <c r="O35" s="114"/>
      <c r="P35" s="114"/>
      <c r="Q35" s="114"/>
      <c r="R35" s="114"/>
      <c r="S35" s="114"/>
      <c r="T35" s="21">
        <f t="shared" si="1"/>
        <v>0</v>
      </c>
      <c r="U35" s="115">
        <f t="shared" si="2"/>
        <v>0</v>
      </c>
    </row>
    <row r="36" spans="2:21" ht="15.75" customHeight="1" outlineLevel="1">
      <c r="B36" s="245"/>
      <c r="C36" s="116">
        <v>29</v>
      </c>
      <c r="D36" s="101"/>
      <c r="E36" s="101"/>
      <c r="F36" s="101"/>
      <c r="G36" s="111"/>
      <c r="H36" s="112"/>
      <c r="I36" s="22"/>
      <c r="J36" s="113"/>
      <c r="K36" s="113"/>
      <c r="L36" s="113"/>
      <c r="M36" s="113"/>
      <c r="N36" s="23">
        <f t="shared" si="0"/>
        <v>0</v>
      </c>
      <c r="O36" s="114"/>
      <c r="P36" s="114"/>
      <c r="Q36" s="114"/>
      <c r="R36" s="114"/>
      <c r="S36" s="114"/>
      <c r="T36" s="21">
        <f t="shared" si="1"/>
        <v>0</v>
      </c>
      <c r="U36" s="115">
        <f t="shared" si="2"/>
        <v>0</v>
      </c>
    </row>
    <row r="37" spans="2:21" ht="15.75" customHeight="1">
      <c r="B37" s="245"/>
      <c r="C37" s="116">
        <v>30</v>
      </c>
      <c r="D37" s="101"/>
      <c r="E37" s="101"/>
      <c r="F37" s="101"/>
      <c r="G37" s="111"/>
      <c r="H37" s="112"/>
      <c r="I37" s="22"/>
      <c r="J37" s="113"/>
      <c r="K37" s="113"/>
      <c r="L37" s="113"/>
      <c r="M37" s="113"/>
      <c r="N37" s="23">
        <f t="shared" si="0"/>
        <v>0</v>
      </c>
      <c r="O37" s="114"/>
      <c r="P37" s="114"/>
      <c r="Q37" s="114"/>
      <c r="R37" s="114"/>
      <c r="S37" s="114"/>
      <c r="T37" s="21">
        <f t="shared" si="1"/>
        <v>0</v>
      </c>
      <c r="U37" s="115">
        <f t="shared" si="2"/>
        <v>0</v>
      </c>
    </row>
    <row r="38" spans="2:21" ht="15.75" customHeight="1" outlineLevel="1">
      <c r="B38" s="245"/>
      <c r="C38" s="117">
        <v>31</v>
      </c>
      <c r="D38" s="101"/>
      <c r="E38" s="101"/>
      <c r="F38" s="101"/>
      <c r="G38" s="111"/>
      <c r="H38" s="112"/>
      <c r="I38" s="22"/>
      <c r="J38" s="113"/>
      <c r="K38" s="113"/>
      <c r="L38" s="113"/>
      <c r="M38" s="113"/>
      <c r="N38" s="23">
        <f t="shared" si="0"/>
        <v>0</v>
      </c>
      <c r="O38" s="114"/>
      <c r="P38" s="114"/>
      <c r="Q38" s="114"/>
      <c r="R38" s="114"/>
      <c r="S38" s="114"/>
      <c r="T38" s="21">
        <f t="shared" si="1"/>
        <v>0</v>
      </c>
      <c r="U38" s="115">
        <f t="shared" si="2"/>
        <v>0</v>
      </c>
    </row>
    <row r="39" spans="2:21" ht="15.75" customHeight="1" outlineLevel="1">
      <c r="B39" s="245"/>
      <c r="C39" s="117">
        <v>32</v>
      </c>
      <c r="D39" s="101"/>
      <c r="E39" s="101"/>
      <c r="F39" s="101"/>
      <c r="G39" s="111"/>
      <c r="H39" s="112"/>
      <c r="I39" s="22"/>
      <c r="J39" s="113"/>
      <c r="K39" s="113"/>
      <c r="L39" s="113"/>
      <c r="M39" s="113"/>
      <c r="N39" s="23">
        <f t="shared" si="0"/>
        <v>0</v>
      </c>
      <c r="O39" s="114"/>
      <c r="P39" s="114"/>
      <c r="Q39" s="114"/>
      <c r="R39" s="114"/>
      <c r="S39" s="114"/>
      <c r="T39" s="21">
        <f t="shared" si="1"/>
        <v>0</v>
      </c>
      <c r="U39" s="115">
        <f t="shared" si="2"/>
        <v>0</v>
      </c>
    </row>
    <row r="40" spans="2:21" ht="15.75" customHeight="1" outlineLevel="1">
      <c r="B40" s="245"/>
      <c r="C40" s="117">
        <v>33</v>
      </c>
      <c r="D40" s="101"/>
      <c r="E40" s="101"/>
      <c r="F40" s="101"/>
      <c r="G40" s="111"/>
      <c r="H40" s="112"/>
      <c r="I40" s="22"/>
      <c r="J40" s="113"/>
      <c r="K40" s="113"/>
      <c r="L40" s="113"/>
      <c r="M40" s="113"/>
      <c r="N40" s="23">
        <f t="shared" si="0"/>
        <v>0</v>
      </c>
      <c r="O40" s="114"/>
      <c r="P40" s="114"/>
      <c r="Q40" s="114"/>
      <c r="R40" s="114"/>
      <c r="S40" s="114"/>
      <c r="T40" s="21">
        <f t="shared" si="1"/>
        <v>0</v>
      </c>
      <c r="U40" s="115">
        <f t="shared" si="2"/>
        <v>0</v>
      </c>
    </row>
    <row r="41" spans="2:21" ht="15.75" customHeight="1" outlineLevel="1">
      <c r="B41" s="245"/>
      <c r="C41" s="117">
        <v>34</v>
      </c>
      <c r="D41" s="101"/>
      <c r="E41" s="101"/>
      <c r="F41" s="101"/>
      <c r="G41" s="111"/>
      <c r="H41" s="112"/>
      <c r="I41" s="22"/>
      <c r="J41" s="113"/>
      <c r="K41" s="113"/>
      <c r="L41" s="113"/>
      <c r="M41" s="113"/>
      <c r="N41" s="23">
        <f t="shared" si="0"/>
        <v>0</v>
      </c>
      <c r="O41" s="114"/>
      <c r="P41" s="114"/>
      <c r="Q41" s="114"/>
      <c r="R41" s="114"/>
      <c r="S41" s="114"/>
      <c r="T41" s="21">
        <f t="shared" si="1"/>
        <v>0</v>
      </c>
      <c r="U41" s="115">
        <f t="shared" si="2"/>
        <v>0</v>
      </c>
    </row>
    <row r="42" spans="2:21" ht="15.75" customHeight="1" outlineLevel="1">
      <c r="B42" s="245"/>
      <c r="C42" s="117">
        <v>35</v>
      </c>
      <c r="D42" s="101"/>
      <c r="E42" s="101"/>
      <c r="F42" s="101"/>
      <c r="G42" s="111"/>
      <c r="H42" s="112"/>
      <c r="I42" s="22"/>
      <c r="J42" s="113"/>
      <c r="K42" s="113"/>
      <c r="L42" s="113"/>
      <c r="M42" s="113"/>
      <c r="N42" s="23">
        <f t="shared" si="0"/>
        <v>0</v>
      </c>
      <c r="O42" s="114"/>
      <c r="P42" s="114"/>
      <c r="Q42" s="114"/>
      <c r="R42" s="114"/>
      <c r="S42" s="114"/>
      <c r="T42" s="21">
        <f t="shared" si="1"/>
        <v>0</v>
      </c>
      <c r="U42" s="115">
        <f t="shared" si="2"/>
        <v>0</v>
      </c>
    </row>
    <row r="43" spans="2:21" ht="15.75" customHeight="1" outlineLevel="1">
      <c r="B43" s="245"/>
      <c r="C43" s="117">
        <v>36</v>
      </c>
      <c r="D43" s="101"/>
      <c r="E43" s="101"/>
      <c r="F43" s="101"/>
      <c r="G43" s="111"/>
      <c r="H43" s="112"/>
      <c r="I43" s="22"/>
      <c r="J43" s="113"/>
      <c r="K43" s="113"/>
      <c r="L43" s="113"/>
      <c r="M43" s="113"/>
      <c r="N43" s="23">
        <f t="shared" si="0"/>
        <v>0</v>
      </c>
      <c r="O43" s="114"/>
      <c r="P43" s="114"/>
      <c r="Q43" s="114"/>
      <c r="R43" s="114"/>
      <c r="S43" s="114"/>
      <c r="T43" s="21">
        <f t="shared" si="1"/>
        <v>0</v>
      </c>
      <c r="U43" s="115">
        <f t="shared" si="2"/>
        <v>0</v>
      </c>
    </row>
    <row r="44" spans="2:21" ht="15.75" customHeight="1" outlineLevel="1">
      <c r="B44" s="245"/>
      <c r="C44" s="117">
        <v>37</v>
      </c>
      <c r="D44" s="101"/>
      <c r="E44" s="101"/>
      <c r="F44" s="101"/>
      <c r="G44" s="111"/>
      <c r="H44" s="112"/>
      <c r="I44" s="22"/>
      <c r="J44" s="113"/>
      <c r="K44" s="113"/>
      <c r="L44" s="113"/>
      <c r="M44" s="113"/>
      <c r="N44" s="23">
        <f t="shared" si="0"/>
        <v>0</v>
      </c>
      <c r="O44" s="114"/>
      <c r="P44" s="114"/>
      <c r="Q44" s="114"/>
      <c r="R44" s="114"/>
      <c r="S44" s="114"/>
      <c r="T44" s="21">
        <f t="shared" si="1"/>
        <v>0</v>
      </c>
      <c r="U44" s="115">
        <f t="shared" si="2"/>
        <v>0</v>
      </c>
    </row>
    <row r="45" spans="2:21" ht="15.75" customHeight="1" outlineLevel="1">
      <c r="B45" s="245"/>
      <c r="C45" s="117">
        <v>38</v>
      </c>
      <c r="D45" s="101"/>
      <c r="E45" s="101"/>
      <c r="F45" s="101"/>
      <c r="G45" s="111"/>
      <c r="H45" s="112"/>
      <c r="I45" s="22"/>
      <c r="J45" s="113"/>
      <c r="K45" s="113"/>
      <c r="L45" s="113"/>
      <c r="M45" s="113"/>
      <c r="N45" s="23">
        <f t="shared" si="0"/>
        <v>0</v>
      </c>
      <c r="O45" s="114"/>
      <c r="P45" s="114"/>
      <c r="Q45" s="114"/>
      <c r="R45" s="114"/>
      <c r="S45" s="114"/>
      <c r="T45" s="21">
        <f t="shared" si="1"/>
        <v>0</v>
      </c>
      <c r="U45" s="115">
        <f t="shared" si="2"/>
        <v>0</v>
      </c>
    </row>
    <row r="46" spans="2:21" ht="15.75" customHeight="1" outlineLevel="1">
      <c r="B46" s="245"/>
      <c r="C46" s="117">
        <v>39</v>
      </c>
      <c r="D46" s="101"/>
      <c r="E46" s="101"/>
      <c r="F46" s="101"/>
      <c r="G46" s="111"/>
      <c r="H46" s="112"/>
      <c r="I46" s="22"/>
      <c r="J46" s="113"/>
      <c r="K46" s="113"/>
      <c r="L46" s="113"/>
      <c r="M46" s="113"/>
      <c r="N46" s="23">
        <f t="shared" si="0"/>
        <v>0</v>
      </c>
      <c r="O46" s="114"/>
      <c r="P46" s="114"/>
      <c r="Q46" s="114"/>
      <c r="R46" s="114"/>
      <c r="S46" s="114"/>
      <c r="T46" s="21">
        <f t="shared" si="1"/>
        <v>0</v>
      </c>
      <c r="U46" s="115">
        <f t="shared" si="2"/>
        <v>0</v>
      </c>
    </row>
    <row r="47" spans="2:21" ht="15.75" customHeight="1">
      <c r="B47" s="245"/>
      <c r="C47" s="117">
        <v>40</v>
      </c>
      <c r="D47" s="101"/>
      <c r="E47" s="101"/>
      <c r="F47" s="101"/>
      <c r="G47" s="111"/>
      <c r="H47" s="112"/>
      <c r="I47" s="22"/>
      <c r="J47" s="113"/>
      <c r="K47" s="113"/>
      <c r="L47" s="113"/>
      <c r="M47" s="113"/>
      <c r="N47" s="23">
        <f t="shared" si="0"/>
        <v>0</v>
      </c>
      <c r="O47" s="114"/>
      <c r="P47" s="114"/>
      <c r="Q47" s="114"/>
      <c r="R47" s="114"/>
      <c r="S47" s="114"/>
      <c r="T47" s="21">
        <f t="shared" si="1"/>
        <v>0</v>
      </c>
      <c r="U47" s="115">
        <f t="shared" si="2"/>
        <v>0</v>
      </c>
    </row>
    <row r="48" spans="2:21" ht="15.75" customHeight="1" outlineLevel="1">
      <c r="B48" s="245"/>
      <c r="C48" s="118">
        <v>41</v>
      </c>
      <c r="D48" s="101"/>
      <c r="E48" s="101"/>
      <c r="F48" s="101"/>
      <c r="G48" s="111"/>
      <c r="H48" s="112"/>
      <c r="I48" s="22"/>
      <c r="J48" s="113"/>
      <c r="K48" s="113"/>
      <c r="L48" s="113"/>
      <c r="M48" s="113"/>
      <c r="N48" s="23">
        <f t="shared" si="0"/>
        <v>0</v>
      </c>
      <c r="O48" s="114"/>
      <c r="P48" s="114"/>
      <c r="Q48" s="114"/>
      <c r="R48" s="114"/>
      <c r="S48" s="114"/>
      <c r="T48" s="21">
        <f t="shared" si="1"/>
        <v>0</v>
      </c>
      <c r="U48" s="115">
        <f t="shared" si="2"/>
        <v>0</v>
      </c>
    </row>
    <row r="49" spans="2:21" ht="15.75" customHeight="1" outlineLevel="1">
      <c r="B49" s="245"/>
      <c r="C49" s="118">
        <v>42</v>
      </c>
      <c r="D49" s="101"/>
      <c r="E49" s="101"/>
      <c r="F49" s="101"/>
      <c r="G49" s="111"/>
      <c r="H49" s="112"/>
      <c r="I49" s="22"/>
      <c r="J49" s="113"/>
      <c r="K49" s="113"/>
      <c r="L49" s="113"/>
      <c r="M49" s="113"/>
      <c r="N49" s="23">
        <f t="shared" si="0"/>
        <v>0</v>
      </c>
      <c r="O49" s="114"/>
      <c r="P49" s="114"/>
      <c r="Q49" s="114"/>
      <c r="R49" s="114"/>
      <c r="S49" s="114"/>
      <c r="T49" s="21">
        <f t="shared" si="1"/>
        <v>0</v>
      </c>
      <c r="U49" s="115">
        <f t="shared" si="2"/>
        <v>0</v>
      </c>
    </row>
    <row r="50" spans="2:21" ht="15.75" customHeight="1" outlineLevel="1">
      <c r="B50" s="245"/>
      <c r="C50" s="118">
        <v>43</v>
      </c>
      <c r="D50" s="101"/>
      <c r="E50" s="101"/>
      <c r="F50" s="101"/>
      <c r="G50" s="111"/>
      <c r="H50" s="112"/>
      <c r="I50" s="22"/>
      <c r="J50" s="113"/>
      <c r="K50" s="113"/>
      <c r="L50" s="113"/>
      <c r="M50" s="113"/>
      <c r="N50" s="23">
        <f t="shared" si="0"/>
        <v>0</v>
      </c>
      <c r="O50" s="114"/>
      <c r="P50" s="114"/>
      <c r="Q50" s="114"/>
      <c r="R50" s="114"/>
      <c r="S50" s="114"/>
      <c r="T50" s="21">
        <f t="shared" si="1"/>
        <v>0</v>
      </c>
      <c r="U50" s="115">
        <f t="shared" si="2"/>
        <v>0</v>
      </c>
    </row>
    <row r="51" spans="2:21" ht="15.75" customHeight="1" outlineLevel="1">
      <c r="B51" s="245"/>
      <c r="C51" s="118">
        <v>44</v>
      </c>
      <c r="D51" s="101"/>
      <c r="E51" s="101"/>
      <c r="F51" s="101"/>
      <c r="G51" s="111"/>
      <c r="H51" s="112"/>
      <c r="I51" s="22"/>
      <c r="J51" s="113"/>
      <c r="K51" s="113"/>
      <c r="L51" s="113"/>
      <c r="M51" s="113"/>
      <c r="N51" s="23">
        <f t="shared" si="0"/>
        <v>0</v>
      </c>
      <c r="O51" s="114"/>
      <c r="P51" s="114"/>
      <c r="Q51" s="114"/>
      <c r="R51" s="114"/>
      <c r="S51" s="114"/>
      <c r="T51" s="21">
        <f t="shared" si="1"/>
        <v>0</v>
      </c>
      <c r="U51" s="115">
        <f t="shared" si="2"/>
        <v>0</v>
      </c>
    </row>
    <row r="52" spans="2:21" ht="15.75" customHeight="1" outlineLevel="1">
      <c r="B52" s="245"/>
      <c r="C52" s="118">
        <v>45</v>
      </c>
      <c r="D52" s="101"/>
      <c r="E52" s="101"/>
      <c r="F52" s="101"/>
      <c r="G52" s="111"/>
      <c r="H52" s="112"/>
      <c r="I52" s="22"/>
      <c r="J52" s="113"/>
      <c r="K52" s="113"/>
      <c r="L52" s="113"/>
      <c r="M52" s="113"/>
      <c r="N52" s="23">
        <f t="shared" si="0"/>
        <v>0</v>
      </c>
      <c r="O52" s="114"/>
      <c r="P52" s="114"/>
      <c r="Q52" s="114"/>
      <c r="R52" s="114"/>
      <c r="S52" s="114"/>
      <c r="T52" s="21">
        <f t="shared" si="1"/>
        <v>0</v>
      </c>
      <c r="U52" s="115">
        <f t="shared" si="2"/>
        <v>0</v>
      </c>
    </row>
    <row r="53" spans="2:21" ht="15.75" customHeight="1" outlineLevel="1">
      <c r="B53" s="245"/>
      <c r="C53" s="118">
        <v>46</v>
      </c>
      <c r="D53" s="101"/>
      <c r="E53" s="101"/>
      <c r="F53" s="101"/>
      <c r="G53" s="111"/>
      <c r="H53" s="112"/>
      <c r="I53" s="22"/>
      <c r="J53" s="113"/>
      <c r="K53" s="113"/>
      <c r="L53" s="113"/>
      <c r="M53" s="113"/>
      <c r="N53" s="23">
        <f t="shared" si="0"/>
        <v>0</v>
      </c>
      <c r="O53" s="114"/>
      <c r="P53" s="114"/>
      <c r="Q53" s="114"/>
      <c r="R53" s="114"/>
      <c r="S53" s="114"/>
      <c r="T53" s="21">
        <f t="shared" si="1"/>
        <v>0</v>
      </c>
      <c r="U53" s="115">
        <f t="shared" si="2"/>
        <v>0</v>
      </c>
    </row>
    <row r="54" spans="2:21" ht="15.75" customHeight="1" outlineLevel="1">
      <c r="B54" s="245"/>
      <c r="C54" s="118">
        <v>47</v>
      </c>
      <c r="D54" s="101"/>
      <c r="E54" s="101"/>
      <c r="F54" s="101"/>
      <c r="G54" s="111"/>
      <c r="H54" s="112"/>
      <c r="I54" s="22"/>
      <c r="J54" s="113"/>
      <c r="K54" s="113"/>
      <c r="L54" s="113"/>
      <c r="M54" s="113"/>
      <c r="N54" s="23">
        <f t="shared" si="0"/>
        <v>0</v>
      </c>
      <c r="O54" s="114"/>
      <c r="P54" s="114"/>
      <c r="Q54" s="114"/>
      <c r="R54" s="114"/>
      <c r="S54" s="114"/>
      <c r="T54" s="21">
        <f t="shared" si="1"/>
        <v>0</v>
      </c>
      <c r="U54" s="115">
        <f t="shared" si="2"/>
        <v>0</v>
      </c>
    </row>
    <row r="55" spans="2:21" ht="15.75" customHeight="1" outlineLevel="1">
      <c r="B55" s="245"/>
      <c r="C55" s="118">
        <v>48</v>
      </c>
      <c r="D55" s="101"/>
      <c r="E55" s="101"/>
      <c r="F55" s="101"/>
      <c r="G55" s="111"/>
      <c r="H55" s="112"/>
      <c r="I55" s="22"/>
      <c r="J55" s="113"/>
      <c r="K55" s="113"/>
      <c r="L55" s="113"/>
      <c r="M55" s="113"/>
      <c r="N55" s="23">
        <f t="shared" si="0"/>
        <v>0</v>
      </c>
      <c r="O55" s="114"/>
      <c r="P55" s="114"/>
      <c r="Q55" s="114"/>
      <c r="R55" s="114"/>
      <c r="S55" s="114"/>
      <c r="T55" s="21">
        <f t="shared" si="1"/>
        <v>0</v>
      </c>
      <c r="U55" s="115">
        <f t="shared" si="2"/>
        <v>0</v>
      </c>
    </row>
    <row r="56" spans="2:21" ht="15.75" customHeight="1" outlineLevel="1">
      <c r="B56" s="245"/>
      <c r="C56" s="118">
        <v>49</v>
      </c>
      <c r="D56" s="101"/>
      <c r="E56" s="101"/>
      <c r="F56" s="101"/>
      <c r="G56" s="111"/>
      <c r="H56" s="112"/>
      <c r="I56" s="22"/>
      <c r="J56" s="113"/>
      <c r="K56" s="113"/>
      <c r="L56" s="113"/>
      <c r="M56" s="113"/>
      <c r="N56" s="23">
        <f t="shared" si="0"/>
        <v>0</v>
      </c>
      <c r="O56" s="114"/>
      <c r="P56" s="114"/>
      <c r="Q56" s="114"/>
      <c r="R56" s="114"/>
      <c r="S56" s="114"/>
      <c r="T56" s="21">
        <f t="shared" si="1"/>
        <v>0</v>
      </c>
      <c r="U56" s="115">
        <f t="shared" si="2"/>
        <v>0</v>
      </c>
    </row>
    <row r="57" spans="2:21" ht="15.75" customHeight="1">
      <c r="B57" s="245"/>
      <c r="C57" s="118">
        <v>50</v>
      </c>
      <c r="D57" s="101"/>
      <c r="E57" s="101"/>
      <c r="F57" s="101"/>
      <c r="G57" s="111"/>
      <c r="H57" s="112"/>
      <c r="I57" s="22"/>
      <c r="J57" s="113"/>
      <c r="K57" s="113"/>
      <c r="L57" s="113"/>
      <c r="M57" s="113"/>
      <c r="N57" s="23">
        <f t="shared" si="0"/>
        <v>0</v>
      </c>
      <c r="O57" s="114"/>
      <c r="P57" s="114"/>
      <c r="Q57" s="114"/>
      <c r="R57" s="114"/>
      <c r="S57" s="114"/>
      <c r="T57" s="21">
        <f t="shared" si="1"/>
        <v>0</v>
      </c>
      <c r="U57" s="115">
        <f t="shared" si="2"/>
        <v>0</v>
      </c>
    </row>
    <row r="58" spans="2:21" ht="6.75" customHeight="1">
      <c r="B58" s="2"/>
      <c r="C58" s="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/>
      <c r="P58" s="25"/>
      <c r="Q58" s="25"/>
      <c r="R58" s="25"/>
      <c r="S58" s="25"/>
      <c r="T58" s="24"/>
      <c r="U58" s="26"/>
    </row>
    <row r="59" spans="2:21" ht="15.75" customHeight="1">
      <c r="B59" s="222" t="s">
        <v>54</v>
      </c>
      <c r="C59" s="6">
        <v>1</v>
      </c>
      <c r="D59" s="101"/>
      <c r="E59" s="101"/>
      <c r="F59" s="101"/>
      <c r="G59" s="111"/>
      <c r="H59" s="112"/>
      <c r="I59" s="22"/>
      <c r="J59" s="113"/>
      <c r="K59" s="113"/>
      <c r="L59" s="113"/>
      <c r="M59" s="113"/>
      <c r="N59" s="23">
        <f t="shared" ref="N59:N108" si="3">SUM(I59:M59)</f>
        <v>0</v>
      </c>
      <c r="O59" s="114"/>
      <c r="P59" s="114"/>
      <c r="Q59" s="114"/>
      <c r="R59" s="114"/>
      <c r="S59" s="114"/>
      <c r="T59" s="23">
        <f t="shared" ref="T59:T108" si="4">SUM(O59:S59)*G59</f>
        <v>0</v>
      </c>
      <c r="U59" s="115">
        <f t="shared" ref="U59:U108" si="5">G59+N59+T59</f>
        <v>0</v>
      </c>
    </row>
    <row r="60" spans="2:21" ht="15.75" customHeight="1">
      <c r="B60" s="245"/>
      <c r="C60" s="6">
        <v>2</v>
      </c>
      <c r="D60" s="101"/>
      <c r="E60" s="101"/>
      <c r="F60" s="101"/>
      <c r="G60" s="111"/>
      <c r="H60" s="112"/>
      <c r="I60" s="22"/>
      <c r="J60" s="113"/>
      <c r="K60" s="113"/>
      <c r="L60" s="113"/>
      <c r="M60" s="113"/>
      <c r="N60" s="23">
        <f t="shared" si="3"/>
        <v>0</v>
      </c>
      <c r="O60" s="114"/>
      <c r="P60" s="114"/>
      <c r="Q60" s="114"/>
      <c r="R60" s="114"/>
      <c r="S60" s="114"/>
      <c r="T60" s="23">
        <f t="shared" si="4"/>
        <v>0</v>
      </c>
      <c r="U60" s="115">
        <f t="shared" si="5"/>
        <v>0</v>
      </c>
    </row>
    <row r="61" spans="2:21" ht="15.75" customHeight="1">
      <c r="B61" s="245"/>
      <c r="C61" s="6">
        <v>3</v>
      </c>
      <c r="D61" s="101"/>
      <c r="E61" s="101"/>
      <c r="F61" s="101"/>
      <c r="G61" s="111"/>
      <c r="H61" s="112"/>
      <c r="I61" s="22"/>
      <c r="J61" s="113"/>
      <c r="K61" s="113"/>
      <c r="L61" s="113"/>
      <c r="M61" s="113"/>
      <c r="N61" s="23">
        <f t="shared" si="3"/>
        <v>0</v>
      </c>
      <c r="O61" s="114"/>
      <c r="P61" s="114"/>
      <c r="Q61" s="114"/>
      <c r="R61" s="114"/>
      <c r="S61" s="114"/>
      <c r="T61" s="23">
        <f t="shared" si="4"/>
        <v>0</v>
      </c>
      <c r="U61" s="115">
        <f t="shared" si="5"/>
        <v>0</v>
      </c>
    </row>
    <row r="62" spans="2:21" ht="15.75" customHeight="1">
      <c r="B62" s="245"/>
      <c r="C62" s="6">
        <v>4</v>
      </c>
      <c r="D62" s="101"/>
      <c r="E62" s="101"/>
      <c r="F62" s="101"/>
      <c r="G62" s="111"/>
      <c r="H62" s="112"/>
      <c r="I62" s="22"/>
      <c r="J62" s="113"/>
      <c r="K62" s="113"/>
      <c r="L62" s="113"/>
      <c r="M62" s="113"/>
      <c r="N62" s="23">
        <f t="shared" si="3"/>
        <v>0</v>
      </c>
      <c r="O62" s="114"/>
      <c r="P62" s="114"/>
      <c r="Q62" s="114"/>
      <c r="R62" s="114"/>
      <c r="S62" s="114"/>
      <c r="T62" s="23">
        <f t="shared" si="4"/>
        <v>0</v>
      </c>
      <c r="U62" s="115">
        <f t="shared" si="5"/>
        <v>0</v>
      </c>
    </row>
    <row r="63" spans="2:21" ht="15.75" customHeight="1">
      <c r="B63" s="245"/>
      <c r="C63" s="6">
        <v>5</v>
      </c>
      <c r="D63" s="101"/>
      <c r="E63" s="101"/>
      <c r="F63" s="101"/>
      <c r="G63" s="111"/>
      <c r="H63" s="112"/>
      <c r="I63" s="22"/>
      <c r="J63" s="113"/>
      <c r="K63" s="113"/>
      <c r="L63" s="113"/>
      <c r="M63" s="113"/>
      <c r="N63" s="23">
        <f t="shared" si="3"/>
        <v>0</v>
      </c>
      <c r="O63" s="114"/>
      <c r="P63" s="114"/>
      <c r="Q63" s="114"/>
      <c r="R63" s="114"/>
      <c r="S63" s="114"/>
      <c r="T63" s="23">
        <f t="shared" si="4"/>
        <v>0</v>
      </c>
      <c r="U63" s="115">
        <f t="shared" si="5"/>
        <v>0</v>
      </c>
    </row>
    <row r="64" spans="2:21" ht="15.75" customHeight="1">
      <c r="B64" s="245"/>
      <c r="C64" s="6">
        <v>6</v>
      </c>
      <c r="D64" s="101"/>
      <c r="E64" s="101"/>
      <c r="F64" s="101"/>
      <c r="G64" s="111"/>
      <c r="H64" s="112"/>
      <c r="I64" s="22"/>
      <c r="J64" s="113"/>
      <c r="K64" s="113"/>
      <c r="L64" s="113"/>
      <c r="M64" s="113"/>
      <c r="N64" s="23">
        <f t="shared" si="3"/>
        <v>0</v>
      </c>
      <c r="O64" s="114"/>
      <c r="P64" s="114"/>
      <c r="Q64" s="114"/>
      <c r="R64" s="114"/>
      <c r="S64" s="114"/>
      <c r="T64" s="23">
        <f t="shared" si="4"/>
        <v>0</v>
      </c>
      <c r="U64" s="115">
        <f t="shared" si="5"/>
        <v>0</v>
      </c>
    </row>
    <row r="65" spans="2:21" ht="15.75" customHeight="1">
      <c r="B65" s="245"/>
      <c r="C65" s="6">
        <v>7</v>
      </c>
      <c r="D65" s="101"/>
      <c r="E65" s="101"/>
      <c r="F65" s="101"/>
      <c r="G65" s="111"/>
      <c r="H65" s="112"/>
      <c r="I65" s="22"/>
      <c r="J65" s="113"/>
      <c r="K65" s="113"/>
      <c r="L65" s="113"/>
      <c r="M65" s="113"/>
      <c r="N65" s="23">
        <f t="shared" si="3"/>
        <v>0</v>
      </c>
      <c r="O65" s="114"/>
      <c r="P65" s="114"/>
      <c r="Q65" s="114"/>
      <c r="R65" s="114"/>
      <c r="S65" s="114"/>
      <c r="T65" s="23">
        <f t="shared" si="4"/>
        <v>0</v>
      </c>
      <c r="U65" s="115">
        <f t="shared" si="5"/>
        <v>0</v>
      </c>
    </row>
    <row r="66" spans="2:21" ht="15.75" customHeight="1">
      <c r="B66" s="245"/>
      <c r="C66" s="6">
        <v>8</v>
      </c>
      <c r="D66" s="101"/>
      <c r="E66" s="101"/>
      <c r="F66" s="101"/>
      <c r="G66" s="111"/>
      <c r="H66" s="112"/>
      <c r="I66" s="22"/>
      <c r="J66" s="113"/>
      <c r="K66" s="113"/>
      <c r="L66" s="113"/>
      <c r="M66" s="113"/>
      <c r="N66" s="23">
        <f t="shared" si="3"/>
        <v>0</v>
      </c>
      <c r="O66" s="114"/>
      <c r="P66" s="114"/>
      <c r="Q66" s="114"/>
      <c r="R66" s="114"/>
      <c r="S66" s="114"/>
      <c r="T66" s="23">
        <f t="shared" si="4"/>
        <v>0</v>
      </c>
      <c r="U66" s="115">
        <f t="shared" si="5"/>
        <v>0</v>
      </c>
    </row>
    <row r="67" spans="2:21" ht="15.75" customHeight="1">
      <c r="B67" s="245"/>
      <c r="C67" s="6">
        <v>9</v>
      </c>
      <c r="D67" s="101"/>
      <c r="E67" s="101"/>
      <c r="F67" s="101"/>
      <c r="G67" s="111"/>
      <c r="H67" s="112"/>
      <c r="I67" s="22"/>
      <c r="J67" s="113"/>
      <c r="K67" s="113"/>
      <c r="L67" s="113"/>
      <c r="M67" s="113"/>
      <c r="N67" s="23">
        <f t="shared" si="3"/>
        <v>0</v>
      </c>
      <c r="O67" s="114"/>
      <c r="P67" s="114"/>
      <c r="Q67" s="114"/>
      <c r="R67" s="114"/>
      <c r="S67" s="114"/>
      <c r="T67" s="23">
        <f t="shared" si="4"/>
        <v>0</v>
      </c>
      <c r="U67" s="115">
        <f t="shared" si="5"/>
        <v>0</v>
      </c>
    </row>
    <row r="68" spans="2:21" ht="15.75" customHeight="1">
      <c r="B68" s="245"/>
      <c r="C68" s="6">
        <v>10</v>
      </c>
      <c r="D68" s="101"/>
      <c r="E68" s="101"/>
      <c r="F68" s="101"/>
      <c r="G68" s="111"/>
      <c r="H68" s="112"/>
      <c r="I68" s="22"/>
      <c r="J68" s="113"/>
      <c r="K68" s="113"/>
      <c r="L68" s="113"/>
      <c r="M68" s="113"/>
      <c r="N68" s="23">
        <f t="shared" si="3"/>
        <v>0</v>
      </c>
      <c r="O68" s="114"/>
      <c r="P68" s="114"/>
      <c r="Q68" s="114"/>
      <c r="R68" s="114"/>
      <c r="S68" s="114"/>
      <c r="T68" s="23">
        <f t="shared" si="4"/>
        <v>0</v>
      </c>
      <c r="U68" s="115">
        <f t="shared" si="5"/>
        <v>0</v>
      </c>
    </row>
    <row r="69" spans="2:21" ht="15.75" customHeight="1">
      <c r="B69" s="245"/>
      <c r="C69" s="6">
        <v>11</v>
      </c>
      <c r="D69" s="101"/>
      <c r="E69" s="101"/>
      <c r="F69" s="101"/>
      <c r="G69" s="111"/>
      <c r="H69" s="112"/>
      <c r="I69" s="22"/>
      <c r="J69" s="113"/>
      <c r="K69" s="113"/>
      <c r="L69" s="113"/>
      <c r="M69" s="113"/>
      <c r="N69" s="23">
        <f t="shared" si="3"/>
        <v>0</v>
      </c>
      <c r="O69" s="114"/>
      <c r="P69" s="114"/>
      <c r="Q69" s="114"/>
      <c r="R69" s="114"/>
      <c r="S69" s="114"/>
      <c r="T69" s="23">
        <f t="shared" si="4"/>
        <v>0</v>
      </c>
      <c r="U69" s="115">
        <f t="shared" si="5"/>
        <v>0</v>
      </c>
    </row>
    <row r="70" spans="2:21" ht="15.75" customHeight="1">
      <c r="B70" s="245"/>
      <c r="C70" s="6">
        <v>12</v>
      </c>
      <c r="D70" s="101"/>
      <c r="E70" s="101"/>
      <c r="F70" s="101"/>
      <c r="G70" s="111"/>
      <c r="H70" s="112"/>
      <c r="I70" s="22"/>
      <c r="J70" s="113"/>
      <c r="K70" s="113"/>
      <c r="L70" s="113"/>
      <c r="M70" s="113"/>
      <c r="N70" s="23">
        <f t="shared" si="3"/>
        <v>0</v>
      </c>
      <c r="O70" s="114"/>
      <c r="P70" s="114"/>
      <c r="Q70" s="114"/>
      <c r="R70" s="114"/>
      <c r="S70" s="114"/>
      <c r="T70" s="23">
        <f t="shared" si="4"/>
        <v>0</v>
      </c>
      <c r="U70" s="115">
        <f t="shared" si="5"/>
        <v>0</v>
      </c>
    </row>
    <row r="71" spans="2:21" ht="15.75" customHeight="1">
      <c r="B71" s="245"/>
      <c r="C71" s="6">
        <v>13</v>
      </c>
      <c r="D71" s="101"/>
      <c r="E71" s="101"/>
      <c r="F71" s="101"/>
      <c r="G71" s="111"/>
      <c r="H71" s="112"/>
      <c r="I71" s="22"/>
      <c r="J71" s="113"/>
      <c r="K71" s="113"/>
      <c r="L71" s="113"/>
      <c r="M71" s="113"/>
      <c r="N71" s="23">
        <f t="shared" si="3"/>
        <v>0</v>
      </c>
      <c r="O71" s="114"/>
      <c r="P71" s="114"/>
      <c r="Q71" s="114"/>
      <c r="R71" s="114"/>
      <c r="S71" s="114"/>
      <c r="T71" s="23">
        <f t="shared" si="4"/>
        <v>0</v>
      </c>
      <c r="U71" s="115">
        <f t="shared" si="5"/>
        <v>0</v>
      </c>
    </row>
    <row r="72" spans="2:21" ht="15.75" customHeight="1">
      <c r="B72" s="245"/>
      <c r="C72" s="6">
        <v>14</v>
      </c>
      <c r="D72" s="101"/>
      <c r="E72" s="101"/>
      <c r="F72" s="101"/>
      <c r="G72" s="111"/>
      <c r="H72" s="112"/>
      <c r="I72" s="22"/>
      <c r="J72" s="113"/>
      <c r="K72" s="113"/>
      <c r="L72" s="113"/>
      <c r="M72" s="113"/>
      <c r="N72" s="23">
        <f t="shared" si="3"/>
        <v>0</v>
      </c>
      <c r="O72" s="114"/>
      <c r="P72" s="114"/>
      <c r="Q72" s="114"/>
      <c r="R72" s="114"/>
      <c r="S72" s="114"/>
      <c r="T72" s="23">
        <f t="shared" si="4"/>
        <v>0</v>
      </c>
      <c r="U72" s="115">
        <f t="shared" si="5"/>
        <v>0</v>
      </c>
    </row>
    <row r="73" spans="2:21" ht="15.75" customHeight="1">
      <c r="B73" s="245"/>
      <c r="C73" s="6">
        <v>15</v>
      </c>
      <c r="D73" s="101"/>
      <c r="E73" s="101"/>
      <c r="F73" s="101"/>
      <c r="G73" s="111"/>
      <c r="H73" s="112"/>
      <c r="I73" s="22"/>
      <c r="J73" s="113"/>
      <c r="K73" s="113"/>
      <c r="L73" s="113"/>
      <c r="M73" s="113"/>
      <c r="N73" s="23">
        <f t="shared" si="3"/>
        <v>0</v>
      </c>
      <c r="O73" s="114"/>
      <c r="P73" s="114"/>
      <c r="Q73" s="114"/>
      <c r="R73" s="114"/>
      <c r="S73" s="114"/>
      <c r="T73" s="23">
        <f t="shared" si="4"/>
        <v>0</v>
      </c>
      <c r="U73" s="115">
        <f t="shared" si="5"/>
        <v>0</v>
      </c>
    </row>
    <row r="74" spans="2:21" ht="15.75" customHeight="1">
      <c r="B74" s="245"/>
      <c r="C74" s="6">
        <v>16</v>
      </c>
      <c r="D74" s="101"/>
      <c r="E74" s="101"/>
      <c r="F74" s="101"/>
      <c r="G74" s="111"/>
      <c r="H74" s="112"/>
      <c r="I74" s="22"/>
      <c r="J74" s="113"/>
      <c r="K74" s="113"/>
      <c r="L74" s="113"/>
      <c r="M74" s="113"/>
      <c r="N74" s="23">
        <f t="shared" si="3"/>
        <v>0</v>
      </c>
      <c r="O74" s="114"/>
      <c r="P74" s="114"/>
      <c r="Q74" s="114"/>
      <c r="R74" s="114"/>
      <c r="S74" s="114"/>
      <c r="T74" s="23">
        <f t="shared" si="4"/>
        <v>0</v>
      </c>
      <c r="U74" s="115">
        <f t="shared" si="5"/>
        <v>0</v>
      </c>
    </row>
    <row r="75" spans="2:21" ht="15.75" customHeight="1">
      <c r="B75" s="245"/>
      <c r="C75" s="6">
        <v>17</v>
      </c>
      <c r="D75" s="101"/>
      <c r="E75" s="101"/>
      <c r="F75" s="101"/>
      <c r="G75" s="111"/>
      <c r="H75" s="112"/>
      <c r="I75" s="22"/>
      <c r="J75" s="113"/>
      <c r="K75" s="113"/>
      <c r="L75" s="113"/>
      <c r="M75" s="113"/>
      <c r="N75" s="23">
        <f t="shared" si="3"/>
        <v>0</v>
      </c>
      <c r="O75" s="114"/>
      <c r="P75" s="114"/>
      <c r="Q75" s="114"/>
      <c r="R75" s="114"/>
      <c r="S75" s="114"/>
      <c r="T75" s="23">
        <f t="shared" si="4"/>
        <v>0</v>
      </c>
      <c r="U75" s="115">
        <f t="shared" si="5"/>
        <v>0</v>
      </c>
    </row>
    <row r="76" spans="2:21" ht="15.75" customHeight="1">
      <c r="B76" s="245"/>
      <c r="C76" s="6">
        <v>18</v>
      </c>
      <c r="D76" s="101"/>
      <c r="E76" s="101"/>
      <c r="F76" s="101"/>
      <c r="G76" s="111"/>
      <c r="H76" s="112"/>
      <c r="I76" s="22"/>
      <c r="J76" s="113"/>
      <c r="K76" s="113"/>
      <c r="L76" s="113"/>
      <c r="M76" s="113"/>
      <c r="N76" s="23">
        <f t="shared" si="3"/>
        <v>0</v>
      </c>
      <c r="O76" s="114"/>
      <c r="P76" s="114"/>
      <c r="Q76" s="114"/>
      <c r="R76" s="114"/>
      <c r="S76" s="114"/>
      <c r="T76" s="23">
        <f t="shared" si="4"/>
        <v>0</v>
      </c>
      <c r="U76" s="115">
        <f t="shared" si="5"/>
        <v>0</v>
      </c>
    </row>
    <row r="77" spans="2:21" ht="15.75" customHeight="1">
      <c r="B77" s="245"/>
      <c r="C77" s="6">
        <v>19</v>
      </c>
      <c r="D77" s="101"/>
      <c r="E77" s="101"/>
      <c r="F77" s="101"/>
      <c r="G77" s="111"/>
      <c r="H77" s="112"/>
      <c r="I77" s="22"/>
      <c r="J77" s="113"/>
      <c r="K77" s="113"/>
      <c r="L77" s="113"/>
      <c r="M77" s="113"/>
      <c r="N77" s="23">
        <f t="shared" si="3"/>
        <v>0</v>
      </c>
      <c r="O77" s="114"/>
      <c r="P77" s="114"/>
      <c r="Q77" s="114"/>
      <c r="R77" s="114"/>
      <c r="S77" s="114"/>
      <c r="T77" s="23">
        <f t="shared" si="4"/>
        <v>0</v>
      </c>
      <c r="U77" s="115">
        <f t="shared" si="5"/>
        <v>0</v>
      </c>
    </row>
    <row r="78" spans="2:21" ht="15.75" customHeight="1">
      <c r="B78" s="245"/>
      <c r="C78" s="6">
        <v>20</v>
      </c>
      <c r="D78" s="101"/>
      <c r="E78" s="101"/>
      <c r="F78" s="101"/>
      <c r="G78" s="111"/>
      <c r="H78" s="112"/>
      <c r="I78" s="22"/>
      <c r="J78" s="113"/>
      <c r="K78" s="113"/>
      <c r="L78" s="113"/>
      <c r="M78" s="113"/>
      <c r="N78" s="23">
        <f t="shared" si="3"/>
        <v>0</v>
      </c>
      <c r="O78" s="114"/>
      <c r="P78" s="114"/>
      <c r="Q78" s="114"/>
      <c r="R78" s="114"/>
      <c r="S78" s="114"/>
      <c r="T78" s="23">
        <f t="shared" si="4"/>
        <v>0</v>
      </c>
      <c r="U78" s="115">
        <f t="shared" si="5"/>
        <v>0</v>
      </c>
    </row>
    <row r="79" spans="2:21" ht="15.75" customHeight="1" outlineLevel="1">
      <c r="B79" s="245"/>
      <c r="C79" s="116">
        <v>21</v>
      </c>
      <c r="D79" s="101"/>
      <c r="E79" s="101"/>
      <c r="F79" s="101"/>
      <c r="G79" s="111"/>
      <c r="H79" s="112"/>
      <c r="I79" s="22"/>
      <c r="J79" s="113"/>
      <c r="K79" s="113"/>
      <c r="L79" s="113"/>
      <c r="M79" s="113"/>
      <c r="N79" s="23">
        <f t="shared" si="3"/>
        <v>0</v>
      </c>
      <c r="O79" s="114"/>
      <c r="P79" s="114"/>
      <c r="Q79" s="114"/>
      <c r="R79" s="114"/>
      <c r="S79" s="114"/>
      <c r="T79" s="23">
        <f t="shared" si="4"/>
        <v>0</v>
      </c>
      <c r="U79" s="115">
        <f t="shared" si="5"/>
        <v>0</v>
      </c>
    </row>
    <row r="80" spans="2:21" ht="15.75" customHeight="1" outlineLevel="1">
      <c r="B80" s="245"/>
      <c r="C80" s="116">
        <v>22</v>
      </c>
      <c r="D80" s="101"/>
      <c r="E80" s="101"/>
      <c r="F80" s="101"/>
      <c r="G80" s="111"/>
      <c r="H80" s="112"/>
      <c r="I80" s="22"/>
      <c r="J80" s="113"/>
      <c r="K80" s="113"/>
      <c r="L80" s="113"/>
      <c r="M80" s="113"/>
      <c r="N80" s="23">
        <f t="shared" si="3"/>
        <v>0</v>
      </c>
      <c r="O80" s="114"/>
      <c r="P80" s="114"/>
      <c r="Q80" s="114"/>
      <c r="R80" s="114"/>
      <c r="S80" s="114"/>
      <c r="T80" s="23">
        <f t="shared" si="4"/>
        <v>0</v>
      </c>
      <c r="U80" s="115">
        <f t="shared" si="5"/>
        <v>0</v>
      </c>
    </row>
    <row r="81" spans="2:21" ht="15.75" customHeight="1" outlineLevel="1">
      <c r="B81" s="245"/>
      <c r="C81" s="116">
        <v>23</v>
      </c>
      <c r="D81" s="101"/>
      <c r="E81" s="101"/>
      <c r="F81" s="101"/>
      <c r="G81" s="111"/>
      <c r="H81" s="112"/>
      <c r="I81" s="22"/>
      <c r="J81" s="113"/>
      <c r="K81" s="113"/>
      <c r="L81" s="113"/>
      <c r="M81" s="113"/>
      <c r="N81" s="23">
        <f t="shared" si="3"/>
        <v>0</v>
      </c>
      <c r="O81" s="114"/>
      <c r="P81" s="114"/>
      <c r="Q81" s="114"/>
      <c r="R81" s="114"/>
      <c r="S81" s="114"/>
      <c r="T81" s="23">
        <f t="shared" si="4"/>
        <v>0</v>
      </c>
      <c r="U81" s="115">
        <f t="shared" si="5"/>
        <v>0</v>
      </c>
    </row>
    <row r="82" spans="2:21" ht="15.75" customHeight="1" outlineLevel="1">
      <c r="B82" s="245"/>
      <c r="C82" s="116">
        <v>24</v>
      </c>
      <c r="D82" s="101"/>
      <c r="E82" s="101"/>
      <c r="F82" s="101"/>
      <c r="G82" s="111"/>
      <c r="H82" s="112"/>
      <c r="I82" s="22"/>
      <c r="J82" s="113"/>
      <c r="K82" s="113"/>
      <c r="L82" s="113"/>
      <c r="M82" s="113"/>
      <c r="N82" s="23">
        <f t="shared" si="3"/>
        <v>0</v>
      </c>
      <c r="O82" s="114"/>
      <c r="P82" s="114"/>
      <c r="Q82" s="114"/>
      <c r="R82" s="114"/>
      <c r="S82" s="114"/>
      <c r="T82" s="23">
        <f t="shared" si="4"/>
        <v>0</v>
      </c>
      <c r="U82" s="115">
        <f t="shared" si="5"/>
        <v>0</v>
      </c>
    </row>
    <row r="83" spans="2:21" ht="15.75" customHeight="1" outlineLevel="1">
      <c r="B83" s="245"/>
      <c r="C83" s="116">
        <v>25</v>
      </c>
      <c r="D83" s="101"/>
      <c r="E83" s="101"/>
      <c r="F83" s="101"/>
      <c r="G83" s="111"/>
      <c r="H83" s="112"/>
      <c r="I83" s="22"/>
      <c r="J83" s="113"/>
      <c r="K83" s="113"/>
      <c r="L83" s="113"/>
      <c r="M83" s="113"/>
      <c r="N83" s="23">
        <f t="shared" si="3"/>
        <v>0</v>
      </c>
      <c r="O83" s="114"/>
      <c r="P83" s="114"/>
      <c r="Q83" s="114"/>
      <c r="R83" s="114"/>
      <c r="S83" s="114"/>
      <c r="T83" s="23">
        <f t="shared" si="4"/>
        <v>0</v>
      </c>
      <c r="U83" s="115">
        <f t="shared" si="5"/>
        <v>0</v>
      </c>
    </row>
    <row r="84" spans="2:21" ht="15.75" customHeight="1" outlineLevel="1">
      <c r="B84" s="245"/>
      <c r="C84" s="116">
        <v>26</v>
      </c>
      <c r="D84" s="101"/>
      <c r="E84" s="101"/>
      <c r="F84" s="101"/>
      <c r="G84" s="111"/>
      <c r="H84" s="112"/>
      <c r="I84" s="22"/>
      <c r="J84" s="113"/>
      <c r="K84" s="113"/>
      <c r="L84" s="113"/>
      <c r="M84" s="113"/>
      <c r="N84" s="23">
        <f t="shared" si="3"/>
        <v>0</v>
      </c>
      <c r="O84" s="114"/>
      <c r="P84" s="114"/>
      <c r="Q84" s="114"/>
      <c r="R84" s="114"/>
      <c r="S84" s="114"/>
      <c r="T84" s="23">
        <f t="shared" si="4"/>
        <v>0</v>
      </c>
      <c r="U84" s="115">
        <f t="shared" si="5"/>
        <v>0</v>
      </c>
    </row>
    <row r="85" spans="2:21" ht="15.75" customHeight="1" outlineLevel="1">
      <c r="B85" s="245"/>
      <c r="C85" s="116">
        <v>27</v>
      </c>
      <c r="D85" s="101"/>
      <c r="E85" s="101"/>
      <c r="F85" s="101"/>
      <c r="G85" s="111"/>
      <c r="H85" s="112"/>
      <c r="I85" s="22"/>
      <c r="J85" s="113"/>
      <c r="K85" s="113"/>
      <c r="L85" s="113"/>
      <c r="M85" s="113"/>
      <c r="N85" s="23">
        <f t="shared" si="3"/>
        <v>0</v>
      </c>
      <c r="O85" s="114"/>
      <c r="P85" s="114"/>
      <c r="Q85" s="114"/>
      <c r="R85" s="114"/>
      <c r="S85" s="114"/>
      <c r="T85" s="23">
        <f t="shared" si="4"/>
        <v>0</v>
      </c>
      <c r="U85" s="115">
        <f t="shared" si="5"/>
        <v>0</v>
      </c>
    </row>
    <row r="86" spans="2:21" ht="15.75" customHeight="1" outlineLevel="1">
      <c r="B86" s="245"/>
      <c r="C86" s="116">
        <v>28</v>
      </c>
      <c r="D86" s="101"/>
      <c r="E86" s="101"/>
      <c r="F86" s="101"/>
      <c r="G86" s="111"/>
      <c r="H86" s="112"/>
      <c r="I86" s="22"/>
      <c r="J86" s="113"/>
      <c r="K86" s="113"/>
      <c r="L86" s="113"/>
      <c r="M86" s="113"/>
      <c r="N86" s="23">
        <f t="shared" si="3"/>
        <v>0</v>
      </c>
      <c r="O86" s="114"/>
      <c r="P86" s="114"/>
      <c r="Q86" s="114"/>
      <c r="R86" s="114"/>
      <c r="S86" s="114"/>
      <c r="T86" s="23">
        <f t="shared" si="4"/>
        <v>0</v>
      </c>
      <c r="U86" s="115">
        <f t="shared" si="5"/>
        <v>0</v>
      </c>
    </row>
    <row r="87" spans="2:21" ht="15.75" customHeight="1" outlineLevel="1">
      <c r="B87" s="245"/>
      <c r="C87" s="116">
        <v>29</v>
      </c>
      <c r="D87" s="101"/>
      <c r="E87" s="101"/>
      <c r="F87" s="101"/>
      <c r="G87" s="111"/>
      <c r="H87" s="112"/>
      <c r="I87" s="22"/>
      <c r="J87" s="113"/>
      <c r="K87" s="113"/>
      <c r="L87" s="113"/>
      <c r="M87" s="113"/>
      <c r="N87" s="23">
        <f t="shared" si="3"/>
        <v>0</v>
      </c>
      <c r="O87" s="114"/>
      <c r="P87" s="114"/>
      <c r="Q87" s="114"/>
      <c r="R87" s="114"/>
      <c r="S87" s="114"/>
      <c r="T87" s="23">
        <f t="shared" si="4"/>
        <v>0</v>
      </c>
      <c r="U87" s="115">
        <f t="shared" si="5"/>
        <v>0</v>
      </c>
    </row>
    <row r="88" spans="2:21" ht="15.75" customHeight="1">
      <c r="B88" s="245"/>
      <c r="C88" s="116">
        <v>30</v>
      </c>
      <c r="D88" s="101"/>
      <c r="E88" s="101"/>
      <c r="F88" s="101"/>
      <c r="G88" s="111"/>
      <c r="H88" s="112"/>
      <c r="I88" s="22"/>
      <c r="J88" s="113"/>
      <c r="K88" s="113"/>
      <c r="L88" s="113"/>
      <c r="M88" s="113"/>
      <c r="N88" s="23">
        <f t="shared" si="3"/>
        <v>0</v>
      </c>
      <c r="O88" s="114"/>
      <c r="P88" s="114"/>
      <c r="Q88" s="114"/>
      <c r="R88" s="114"/>
      <c r="S88" s="114"/>
      <c r="T88" s="23">
        <f t="shared" si="4"/>
        <v>0</v>
      </c>
      <c r="U88" s="115">
        <f t="shared" si="5"/>
        <v>0</v>
      </c>
    </row>
    <row r="89" spans="2:21" ht="15.75" customHeight="1" outlineLevel="1">
      <c r="B89" s="245"/>
      <c r="C89" s="117">
        <v>31</v>
      </c>
      <c r="D89" s="101"/>
      <c r="E89" s="101"/>
      <c r="F89" s="101"/>
      <c r="G89" s="111"/>
      <c r="H89" s="112"/>
      <c r="I89" s="22"/>
      <c r="J89" s="113"/>
      <c r="K89" s="113"/>
      <c r="L89" s="113"/>
      <c r="M89" s="113"/>
      <c r="N89" s="23">
        <f t="shared" si="3"/>
        <v>0</v>
      </c>
      <c r="O89" s="114"/>
      <c r="P89" s="114"/>
      <c r="Q89" s="114"/>
      <c r="R89" s="114"/>
      <c r="S89" s="114"/>
      <c r="T89" s="23">
        <f t="shared" si="4"/>
        <v>0</v>
      </c>
      <c r="U89" s="115">
        <f t="shared" si="5"/>
        <v>0</v>
      </c>
    </row>
    <row r="90" spans="2:21" ht="15.75" customHeight="1" outlineLevel="1">
      <c r="B90" s="245"/>
      <c r="C90" s="117">
        <v>32</v>
      </c>
      <c r="D90" s="101"/>
      <c r="E90" s="101"/>
      <c r="F90" s="101"/>
      <c r="G90" s="111"/>
      <c r="H90" s="112"/>
      <c r="I90" s="22"/>
      <c r="J90" s="113"/>
      <c r="K90" s="113"/>
      <c r="L90" s="113"/>
      <c r="M90" s="113"/>
      <c r="N90" s="23">
        <f t="shared" si="3"/>
        <v>0</v>
      </c>
      <c r="O90" s="114"/>
      <c r="P90" s="114"/>
      <c r="Q90" s="114"/>
      <c r="R90" s="114"/>
      <c r="S90" s="114"/>
      <c r="T90" s="23">
        <f t="shared" si="4"/>
        <v>0</v>
      </c>
      <c r="U90" s="115">
        <f t="shared" si="5"/>
        <v>0</v>
      </c>
    </row>
    <row r="91" spans="2:21" ht="15.75" customHeight="1" outlineLevel="1">
      <c r="B91" s="245"/>
      <c r="C91" s="117">
        <v>33</v>
      </c>
      <c r="D91" s="101"/>
      <c r="E91" s="101"/>
      <c r="F91" s="101"/>
      <c r="G91" s="111"/>
      <c r="H91" s="112"/>
      <c r="I91" s="22"/>
      <c r="J91" s="113"/>
      <c r="K91" s="113"/>
      <c r="L91" s="113"/>
      <c r="M91" s="113"/>
      <c r="N91" s="23">
        <f t="shared" si="3"/>
        <v>0</v>
      </c>
      <c r="O91" s="114"/>
      <c r="P91" s="114"/>
      <c r="Q91" s="114"/>
      <c r="R91" s="114"/>
      <c r="S91" s="114"/>
      <c r="T91" s="23">
        <f t="shared" si="4"/>
        <v>0</v>
      </c>
      <c r="U91" s="115">
        <f t="shared" si="5"/>
        <v>0</v>
      </c>
    </row>
    <row r="92" spans="2:21" ht="15.75" customHeight="1" outlineLevel="1">
      <c r="B92" s="245"/>
      <c r="C92" s="117">
        <v>34</v>
      </c>
      <c r="D92" s="101"/>
      <c r="E92" s="101"/>
      <c r="F92" s="101"/>
      <c r="G92" s="111"/>
      <c r="H92" s="112"/>
      <c r="I92" s="22"/>
      <c r="J92" s="113"/>
      <c r="K92" s="113"/>
      <c r="L92" s="113"/>
      <c r="M92" s="113"/>
      <c r="N92" s="23">
        <f t="shared" si="3"/>
        <v>0</v>
      </c>
      <c r="O92" s="114"/>
      <c r="P92" s="114"/>
      <c r="Q92" s="114"/>
      <c r="R92" s="114"/>
      <c r="S92" s="114"/>
      <c r="T92" s="23">
        <f t="shared" si="4"/>
        <v>0</v>
      </c>
      <c r="U92" s="115">
        <f t="shared" si="5"/>
        <v>0</v>
      </c>
    </row>
    <row r="93" spans="2:21" ht="15.75" customHeight="1" outlineLevel="1">
      <c r="B93" s="245"/>
      <c r="C93" s="117">
        <v>35</v>
      </c>
      <c r="D93" s="101"/>
      <c r="E93" s="101"/>
      <c r="F93" s="101"/>
      <c r="G93" s="111"/>
      <c r="H93" s="112"/>
      <c r="I93" s="22"/>
      <c r="J93" s="113"/>
      <c r="K93" s="113"/>
      <c r="L93" s="113"/>
      <c r="M93" s="113"/>
      <c r="N93" s="23">
        <f t="shared" si="3"/>
        <v>0</v>
      </c>
      <c r="O93" s="114"/>
      <c r="P93" s="114"/>
      <c r="Q93" s="114"/>
      <c r="R93" s="114"/>
      <c r="S93" s="114"/>
      <c r="T93" s="23">
        <f t="shared" si="4"/>
        <v>0</v>
      </c>
      <c r="U93" s="115">
        <f t="shared" si="5"/>
        <v>0</v>
      </c>
    </row>
    <row r="94" spans="2:21" ht="15.75" customHeight="1" outlineLevel="1">
      <c r="B94" s="245"/>
      <c r="C94" s="117">
        <v>36</v>
      </c>
      <c r="D94" s="101"/>
      <c r="E94" s="101"/>
      <c r="F94" s="101"/>
      <c r="G94" s="111"/>
      <c r="H94" s="112"/>
      <c r="I94" s="22"/>
      <c r="J94" s="113"/>
      <c r="K94" s="113"/>
      <c r="L94" s="113"/>
      <c r="M94" s="113"/>
      <c r="N94" s="23">
        <f t="shared" si="3"/>
        <v>0</v>
      </c>
      <c r="O94" s="114"/>
      <c r="P94" s="114"/>
      <c r="Q94" s="114"/>
      <c r="R94" s="114"/>
      <c r="S94" s="114"/>
      <c r="T94" s="23">
        <f t="shared" si="4"/>
        <v>0</v>
      </c>
      <c r="U94" s="115">
        <f t="shared" si="5"/>
        <v>0</v>
      </c>
    </row>
    <row r="95" spans="2:21" ht="15.75" customHeight="1" outlineLevel="1">
      <c r="B95" s="245"/>
      <c r="C95" s="117">
        <v>37</v>
      </c>
      <c r="D95" s="101"/>
      <c r="E95" s="101"/>
      <c r="F95" s="101"/>
      <c r="G95" s="111"/>
      <c r="H95" s="112"/>
      <c r="I95" s="22"/>
      <c r="J95" s="113"/>
      <c r="K95" s="113"/>
      <c r="L95" s="113"/>
      <c r="M95" s="113"/>
      <c r="N95" s="23">
        <f t="shared" si="3"/>
        <v>0</v>
      </c>
      <c r="O95" s="114"/>
      <c r="P95" s="114"/>
      <c r="Q95" s="114"/>
      <c r="R95" s="114"/>
      <c r="S95" s="114"/>
      <c r="T95" s="23">
        <f t="shared" si="4"/>
        <v>0</v>
      </c>
      <c r="U95" s="115">
        <f t="shared" si="5"/>
        <v>0</v>
      </c>
    </row>
    <row r="96" spans="2:21" ht="15.75" customHeight="1" outlineLevel="1">
      <c r="B96" s="245"/>
      <c r="C96" s="117">
        <v>38</v>
      </c>
      <c r="D96" s="101"/>
      <c r="E96" s="101"/>
      <c r="F96" s="101"/>
      <c r="G96" s="111"/>
      <c r="H96" s="112"/>
      <c r="I96" s="22"/>
      <c r="J96" s="113"/>
      <c r="K96" s="113"/>
      <c r="L96" s="113"/>
      <c r="M96" s="113"/>
      <c r="N96" s="23">
        <f t="shared" si="3"/>
        <v>0</v>
      </c>
      <c r="O96" s="114"/>
      <c r="P96" s="114"/>
      <c r="Q96" s="114"/>
      <c r="R96" s="114"/>
      <c r="S96" s="114"/>
      <c r="T96" s="23">
        <f t="shared" si="4"/>
        <v>0</v>
      </c>
      <c r="U96" s="115">
        <f t="shared" si="5"/>
        <v>0</v>
      </c>
    </row>
    <row r="97" spans="2:21" ht="15.75" customHeight="1" outlineLevel="1">
      <c r="B97" s="245"/>
      <c r="C97" s="117">
        <v>39</v>
      </c>
      <c r="D97" s="101"/>
      <c r="E97" s="101"/>
      <c r="F97" s="101"/>
      <c r="G97" s="111"/>
      <c r="H97" s="112"/>
      <c r="I97" s="22"/>
      <c r="J97" s="113"/>
      <c r="K97" s="113"/>
      <c r="L97" s="113"/>
      <c r="M97" s="113"/>
      <c r="N97" s="23">
        <f t="shared" si="3"/>
        <v>0</v>
      </c>
      <c r="O97" s="114"/>
      <c r="P97" s="114"/>
      <c r="Q97" s="114"/>
      <c r="R97" s="114"/>
      <c r="S97" s="114"/>
      <c r="T97" s="23">
        <f t="shared" si="4"/>
        <v>0</v>
      </c>
      <c r="U97" s="115">
        <f t="shared" si="5"/>
        <v>0</v>
      </c>
    </row>
    <row r="98" spans="2:21" ht="15.75" customHeight="1">
      <c r="B98" s="245"/>
      <c r="C98" s="117">
        <v>40</v>
      </c>
      <c r="D98" s="101"/>
      <c r="E98" s="101"/>
      <c r="F98" s="101"/>
      <c r="G98" s="111"/>
      <c r="H98" s="112"/>
      <c r="I98" s="22"/>
      <c r="J98" s="113"/>
      <c r="K98" s="113"/>
      <c r="L98" s="113"/>
      <c r="M98" s="113"/>
      <c r="N98" s="23">
        <f t="shared" si="3"/>
        <v>0</v>
      </c>
      <c r="O98" s="114"/>
      <c r="P98" s="114"/>
      <c r="Q98" s="114"/>
      <c r="R98" s="114"/>
      <c r="S98" s="114"/>
      <c r="T98" s="23">
        <f t="shared" si="4"/>
        <v>0</v>
      </c>
      <c r="U98" s="115">
        <f t="shared" si="5"/>
        <v>0</v>
      </c>
    </row>
    <row r="99" spans="2:21" ht="15.75" customHeight="1" outlineLevel="1">
      <c r="B99" s="245"/>
      <c r="C99" s="118">
        <v>41</v>
      </c>
      <c r="D99" s="101"/>
      <c r="E99" s="101"/>
      <c r="F99" s="101"/>
      <c r="G99" s="111"/>
      <c r="H99" s="112"/>
      <c r="I99" s="22"/>
      <c r="J99" s="113"/>
      <c r="K99" s="113"/>
      <c r="L99" s="113"/>
      <c r="M99" s="113"/>
      <c r="N99" s="23">
        <f t="shared" si="3"/>
        <v>0</v>
      </c>
      <c r="O99" s="114"/>
      <c r="P99" s="114"/>
      <c r="Q99" s="114"/>
      <c r="R99" s="114"/>
      <c r="S99" s="114"/>
      <c r="T99" s="23">
        <f t="shared" si="4"/>
        <v>0</v>
      </c>
      <c r="U99" s="115">
        <f t="shared" si="5"/>
        <v>0</v>
      </c>
    </row>
    <row r="100" spans="2:21" ht="15.75" customHeight="1" outlineLevel="1">
      <c r="B100" s="245"/>
      <c r="C100" s="118">
        <v>42</v>
      </c>
      <c r="D100" s="101"/>
      <c r="E100" s="101"/>
      <c r="F100" s="101"/>
      <c r="G100" s="111"/>
      <c r="H100" s="112"/>
      <c r="I100" s="22"/>
      <c r="J100" s="113"/>
      <c r="K100" s="113"/>
      <c r="L100" s="113"/>
      <c r="M100" s="113"/>
      <c r="N100" s="23">
        <f t="shared" si="3"/>
        <v>0</v>
      </c>
      <c r="O100" s="114"/>
      <c r="P100" s="114"/>
      <c r="Q100" s="114"/>
      <c r="R100" s="114"/>
      <c r="S100" s="114"/>
      <c r="T100" s="23">
        <f t="shared" si="4"/>
        <v>0</v>
      </c>
      <c r="U100" s="115">
        <f t="shared" si="5"/>
        <v>0</v>
      </c>
    </row>
    <row r="101" spans="2:21" ht="15.75" customHeight="1" outlineLevel="1">
      <c r="B101" s="245"/>
      <c r="C101" s="118">
        <v>43</v>
      </c>
      <c r="D101" s="101"/>
      <c r="E101" s="101"/>
      <c r="F101" s="101"/>
      <c r="G101" s="111"/>
      <c r="H101" s="112"/>
      <c r="I101" s="22"/>
      <c r="J101" s="113"/>
      <c r="K101" s="113"/>
      <c r="L101" s="113"/>
      <c r="M101" s="113"/>
      <c r="N101" s="23">
        <f t="shared" si="3"/>
        <v>0</v>
      </c>
      <c r="O101" s="114"/>
      <c r="P101" s="114"/>
      <c r="Q101" s="114"/>
      <c r="R101" s="114"/>
      <c r="S101" s="114"/>
      <c r="T101" s="23">
        <f t="shared" si="4"/>
        <v>0</v>
      </c>
      <c r="U101" s="115">
        <f t="shared" si="5"/>
        <v>0</v>
      </c>
    </row>
    <row r="102" spans="2:21" ht="15.75" customHeight="1" outlineLevel="1">
      <c r="B102" s="245"/>
      <c r="C102" s="118">
        <v>44</v>
      </c>
      <c r="D102" s="101"/>
      <c r="E102" s="101"/>
      <c r="F102" s="101"/>
      <c r="G102" s="111"/>
      <c r="H102" s="112"/>
      <c r="I102" s="22"/>
      <c r="J102" s="113"/>
      <c r="K102" s="113"/>
      <c r="L102" s="113"/>
      <c r="M102" s="113"/>
      <c r="N102" s="23">
        <f t="shared" si="3"/>
        <v>0</v>
      </c>
      <c r="O102" s="114"/>
      <c r="P102" s="114"/>
      <c r="Q102" s="114"/>
      <c r="R102" s="114"/>
      <c r="S102" s="114"/>
      <c r="T102" s="23">
        <f t="shared" si="4"/>
        <v>0</v>
      </c>
      <c r="U102" s="115">
        <f t="shared" si="5"/>
        <v>0</v>
      </c>
    </row>
    <row r="103" spans="2:21" ht="15.75" customHeight="1" outlineLevel="1">
      <c r="B103" s="245"/>
      <c r="C103" s="118">
        <v>45</v>
      </c>
      <c r="D103" s="101"/>
      <c r="E103" s="101"/>
      <c r="F103" s="101"/>
      <c r="G103" s="111"/>
      <c r="H103" s="112"/>
      <c r="I103" s="22"/>
      <c r="J103" s="113"/>
      <c r="K103" s="113"/>
      <c r="L103" s="113"/>
      <c r="M103" s="113"/>
      <c r="N103" s="23">
        <f t="shared" si="3"/>
        <v>0</v>
      </c>
      <c r="O103" s="114"/>
      <c r="P103" s="114"/>
      <c r="Q103" s="114"/>
      <c r="R103" s="114"/>
      <c r="S103" s="114"/>
      <c r="T103" s="23">
        <f t="shared" si="4"/>
        <v>0</v>
      </c>
      <c r="U103" s="115">
        <f t="shared" si="5"/>
        <v>0</v>
      </c>
    </row>
    <row r="104" spans="2:21" ht="15.75" customHeight="1" outlineLevel="1">
      <c r="B104" s="245"/>
      <c r="C104" s="118">
        <v>46</v>
      </c>
      <c r="D104" s="101"/>
      <c r="E104" s="101"/>
      <c r="F104" s="101"/>
      <c r="G104" s="111"/>
      <c r="H104" s="112"/>
      <c r="I104" s="22"/>
      <c r="J104" s="113"/>
      <c r="K104" s="113"/>
      <c r="L104" s="113"/>
      <c r="M104" s="113"/>
      <c r="N104" s="23">
        <f t="shared" si="3"/>
        <v>0</v>
      </c>
      <c r="O104" s="114"/>
      <c r="P104" s="114"/>
      <c r="Q104" s="114"/>
      <c r="R104" s="114"/>
      <c r="S104" s="114"/>
      <c r="T104" s="23">
        <f t="shared" si="4"/>
        <v>0</v>
      </c>
      <c r="U104" s="115">
        <f t="shared" si="5"/>
        <v>0</v>
      </c>
    </row>
    <row r="105" spans="2:21" ht="15.75" customHeight="1" outlineLevel="1">
      <c r="B105" s="245"/>
      <c r="C105" s="118">
        <v>47</v>
      </c>
      <c r="D105" s="101"/>
      <c r="E105" s="101"/>
      <c r="F105" s="101"/>
      <c r="G105" s="111"/>
      <c r="H105" s="112"/>
      <c r="I105" s="22"/>
      <c r="J105" s="113"/>
      <c r="K105" s="113"/>
      <c r="L105" s="113"/>
      <c r="M105" s="113"/>
      <c r="N105" s="23">
        <f t="shared" si="3"/>
        <v>0</v>
      </c>
      <c r="O105" s="114"/>
      <c r="P105" s="114"/>
      <c r="Q105" s="114"/>
      <c r="R105" s="114"/>
      <c r="S105" s="114"/>
      <c r="T105" s="23">
        <f t="shared" si="4"/>
        <v>0</v>
      </c>
      <c r="U105" s="115">
        <f t="shared" si="5"/>
        <v>0</v>
      </c>
    </row>
    <row r="106" spans="2:21" ht="15.75" customHeight="1" outlineLevel="1">
      <c r="B106" s="245"/>
      <c r="C106" s="118">
        <v>48</v>
      </c>
      <c r="D106" s="101"/>
      <c r="E106" s="101"/>
      <c r="F106" s="101"/>
      <c r="G106" s="111"/>
      <c r="H106" s="112"/>
      <c r="I106" s="22"/>
      <c r="J106" s="113"/>
      <c r="K106" s="113"/>
      <c r="L106" s="113"/>
      <c r="M106" s="113"/>
      <c r="N106" s="23">
        <f t="shared" si="3"/>
        <v>0</v>
      </c>
      <c r="O106" s="114"/>
      <c r="P106" s="114"/>
      <c r="Q106" s="114"/>
      <c r="R106" s="114"/>
      <c r="S106" s="114"/>
      <c r="T106" s="23">
        <f t="shared" si="4"/>
        <v>0</v>
      </c>
      <c r="U106" s="115">
        <f t="shared" si="5"/>
        <v>0</v>
      </c>
    </row>
    <row r="107" spans="2:21" ht="15.75" customHeight="1" outlineLevel="1">
      <c r="B107" s="245"/>
      <c r="C107" s="118">
        <v>49</v>
      </c>
      <c r="D107" s="101"/>
      <c r="E107" s="101"/>
      <c r="F107" s="101"/>
      <c r="G107" s="111"/>
      <c r="H107" s="112"/>
      <c r="I107" s="22"/>
      <c r="J107" s="113"/>
      <c r="K107" s="113"/>
      <c r="L107" s="113"/>
      <c r="M107" s="113"/>
      <c r="N107" s="23">
        <f t="shared" si="3"/>
        <v>0</v>
      </c>
      <c r="O107" s="114"/>
      <c r="P107" s="114"/>
      <c r="Q107" s="114"/>
      <c r="R107" s="114"/>
      <c r="S107" s="114"/>
      <c r="T107" s="23">
        <f t="shared" si="4"/>
        <v>0</v>
      </c>
      <c r="U107" s="115">
        <f t="shared" si="5"/>
        <v>0</v>
      </c>
    </row>
    <row r="108" spans="2:21" ht="15.75" customHeight="1">
      <c r="B108" s="245"/>
      <c r="C108" s="118">
        <v>50</v>
      </c>
      <c r="D108" s="101"/>
      <c r="E108" s="101"/>
      <c r="F108" s="101"/>
      <c r="G108" s="111"/>
      <c r="H108" s="112"/>
      <c r="I108" s="22"/>
      <c r="J108" s="113"/>
      <c r="K108" s="113"/>
      <c r="L108" s="113"/>
      <c r="M108" s="113"/>
      <c r="N108" s="23">
        <f t="shared" si="3"/>
        <v>0</v>
      </c>
      <c r="O108" s="114"/>
      <c r="P108" s="114"/>
      <c r="Q108" s="114"/>
      <c r="R108" s="114"/>
      <c r="S108" s="114"/>
      <c r="T108" s="23">
        <f t="shared" si="4"/>
        <v>0</v>
      </c>
      <c r="U108" s="115">
        <f t="shared" si="5"/>
        <v>0</v>
      </c>
    </row>
    <row r="109" spans="2:21" ht="6.75" customHeight="1"/>
    <row r="110" spans="2:21" ht="15.75" customHeight="1"/>
    <row r="111" spans="2:21" ht="15.75" customHeight="1"/>
    <row r="112" spans="2:2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I6:N6"/>
    <mergeCell ref="O6:T6"/>
    <mergeCell ref="B8:B57"/>
    <mergeCell ref="B59:B108"/>
  </mergeCells>
  <pageMargins left="0.39370078740157483" right="0.27559055118110237" top="0.31496062992125984" bottom="0.35433070866141736" header="0" footer="0"/>
  <pageSetup paperSize="9" scale="62" orientation="landscape"/>
  <headerFooter>
    <oddFooter>&amp;Cwww.reduzacusto.com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showGridLines="0" workbookViewId="0">
      <pane xSplit="4" ySplit="6" topLeftCell="E65" activePane="bottomRight" state="frozen"/>
      <selection pane="bottomRight" activeCell="F113" sqref="F113"/>
      <selection pane="bottomLeft" activeCell="A7" sqref="A7"/>
      <selection pane="topRight" activeCell="E1" sqref="E1"/>
    </sheetView>
  </sheetViews>
  <sheetFormatPr defaultColWidth="12.625" defaultRowHeight="15" customHeight="1" outlineLevelRow="1"/>
  <cols>
    <col min="1" max="1" width="0.625" customWidth="1"/>
    <col min="2" max="2" width="4.5" customWidth="1"/>
    <col min="3" max="3" width="3.75" customWidth="1"/>
    <col min="4" max="4" width="23.625" customWidth="1"/>
    <col min="5" max="5" width="7.75" customWidth="1"/>
    <col min="6" max="6" width="9.625" customWidth="1"/>
    <col min="7" max="21" width="8.625" customWidth="1"/>
    <col min="22" max="22" width="8.375" customWidth="1"/>
    <col min="23" max="26" width="7.625" customWidth="1"/>
  </cols>
  <sheetData>
    <row r="2" spans="2:21" ht="14.45">
      <c r="T2" s="1"/>
    </row>
    <row r="3" spans="2:21" ht="14.45">
      <c r="T3" s="1"/>
    </row>
    <row r="4" spans="2:21" ht="3.75" customHeight="1"/>
    <row r="5" spans="2:21" ht="13.9">
      <c r="G5" s="27">
        <v>1</v>
      </c>
      <c r="H5" s="27">
        <v>2</v>
      </c>
      <c r="I5" s="27">
        <v>3</v>
      </c>
      <c r="J5" s="27">
        <v>4</v>
      </c>
      <c r="K5" s="27">
        <v>5</v>
      </c>
      <c r="L5" s="27">
        <v>6</v>
      </c>
      <c r="M5" s="27">
        <v>7</v>
      </c>
      <c r="N5" s="27">
        <v>8</v>
      </c>
      <c r="O5" s="27">
        <v>9</v>
      </c>
      <c r="P5" s="27">
        <v>10</v>
      </c>
      <c r="Q5" s="27">
        <v>11</v>
      </c>
      <c r="R5" s="27">
        <v>12</v>
      </c>
      <c r="S5" s="27">
        <v>13</v>
      </c>
      <c r="T5" s="27">
        <v>14</v>
      </c>
      <c r="U5" s="27">
        <v>15</v>
      </c>
    </row>
    <row r="6" spans="2:21" ht="84.75" customHeight="1">
      <c r="D6" s="119" t="s">
        <v>36</v>
      </c>
      <c r="E6" s="28" t="s">
        <v>55</v>
      </c>
      <c r="F6" s="200" t="s">
        <v>56</v>
      </c>
      <c r="G6" s="29" t="str">
        <f>'Centro de Custos'!$D$10</f>
        <v>C.Custo 1</v>
      </c>
      <c r="H6" s="29" t="str">
        <f>'Centro de Custos'!$D$11</f>
        <v>C.Custo 2</v>
      </c>
      <c r="I6" s="29" t="str">
        <f>'Centro de Custos'!$D$12</f>
        <v>C.Custo 3</v>
      </c>
      <c r="J6" s="29" t="str">
        <f>'Centro de Custos'!$D$13</f>
        <v>C.Custo 4</v>
      </c>
      <c r="K6" s="29" t="str">
        <f>'Centro de Custos'!$D$14</f>
        <v>C.Custo 5</v>
      </c>
      <c r="L6" s="29" t="str">
        <f>'Centro de Custos'!$D$15</f>
        <v>C.Custo 6</v>
      </c>
      <c r="M6" s="29" t="str">
        <f>'Centro de Custos'!$D$16</f>
        <v>C.Custo 7</v>
      </c>
      <c r="N6" s="29" t="str">
        <f>'Centro de Custos'!$D$17</f>
        <v>C.Custo 8</v>
      </c>
      <c r="O6" s="29" t="str">
        <f>'Centro de Custos'!$D$18</f>
        <v>C.Custo 9</v>
      </c>
      <c r="P6" s="29" t="str">
        <f>'Centro de Custos'!$D$19</f>
        <v>C.Custo 10</v>
      </c>
      <c r="Q6" s="29" t="str">
        <f>'Centro de Custos'!$D$20</f>
        <v>C.Custo 11</v>
      </c>
      <c r="R6" s="29" t="str">
        <f>'Centro de Custos'!$D$21</f>
        <v>C.Custo 12</v>
      </c>
      <c r="S6" s="29" t="str">
        <f>'Centro de Custos'!$D$22</f>
        <v>C.Custo 13</v>
      </c>
      <c r="T6" s="29" t="str">
        <f>'Centro de Custos'!$D$23</f>
        <v>C.Custo 14</v>
      </c>
      <c r="U6" s="29" t="str">
        <f>'Centro de Custos'!$D$24</f>
        <v>C.Custo 15</v>
      </c>
    </row>
    <row r="7" spans="2:21" ht="14.45">
      <c r="B7" s="221" t="s">
        <v>57</v>
      </c>
      <c r="C7" s="6">
        <v>1</v>
      </c>
      <c r="D7" s="30">
        <f>'Recursos Humanos'!D8</f>
        <v>0</v>
      </c>
      <c r="E7" s="121">
        <f t="shared" ref="E7:E56" si="0">SUM(G7:U7)</f>
        <v>0</v>
      </c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2:21" ht="14.45">
      <c r="B8" s="245"/>
      <c r="C8" s="6">
        <v>2</v>
      </c>
      <c r="D8" s="122">
        <f>'Recursos Humanos'!D9</f>
        <v>0</v>
      </c>
      <c r="E8" s="121">
        <f t="shared" si="0"/>
        <v>0</v>
      </c>
      <c r="F8" s="12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2:21" ht="14.45">
      <c r="B9" s="245"/>
      <c r="C9" s="6">
        <v>3</v>
      </c>
      <c r="D9" s="122">
        <f>'Recursos Humanos'!D10</f>
        <v>0</v>
      </c>
      <c r="E9" s="121">
        <f t="shared" si="0"/>
        <v>0</v>
      </c>
      <c r="F9" s="12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2:21" ht="14.45">
      <c r="B10" s="245"/>
      <c r="C10" s="6">
        <v>4</v>
      </c>
      <c r="D10" s="122">
        <f>'Recursos Humanos'!D11</f>
        <v>0</v>
      </c>
      <c r="E10" s="121">
        <f t="shared" si="0"/>
        <v>0</v>
      </c>
      <c r="F10" s="12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2:21" ht="14.45">
      <c r="B11" s="245"/>
      <c r="C11" s="6">
        <v>5</v>
      </c>
      <c r="D11" s="122">
        <f>'Recursos Humanos'!D12</f>
        <v>0</v>
      </c>
      <c r="E11" s="121">
        <f t="shared" si="0"/>
        <v>0</v>
      </c>
      <c r="F11" s="12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2:21" ht="14.45">
      <c r="B12" s="245"/>
      <c r="C12" s="6">
        <v>6</v>
      </c>
      <c r="D12" s="122">
        <f>'Recursos Humanos'!D13</f>
        <v>0</v>
      </c>
      <c r="E12" s="121">
        <f t="shared" si="0"/>
        <v>0</v>
      </c>
      <c r="F12" s="12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2:21" ht="14.45">
      <c r="B13" s="245"/>
      <c r="C13" s="6">
        <v>7</v>
      </c>
      <c r="D13" s="122">
        <f>'Recursos Humanos'!D14</f>
        <v>0</v>
      </c>
      <c r="E13" s="121">
        <f t="shared" si="0"/>
        <v>0</v>
      </c>
      <c r="F13" s="12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2:21" ht="14.45">
      <c r="B14" s="245"/>
      <c r="C14" s="6">
        <v>8</v>
      </c>
      <c r="D14" s="122">
        <f>'Recursos Humanos'!D15</f>
        <v>0</v>
      </c>
      <c r="E14" s="121">
        <f t="shared" si="0"/>
        <v>0</v>
      </c>
      <c r="F14" s="12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2:21" ht="14.45">
      <c r="B15" s="245"/>
      <c r="C15" s="6">
        <v>9</v>
      </c>
      <c r="D15" s="122">
        <f>'Recursos Humanos'!D16</f>
        <v>0</v>
      </c>
      <c r="E15" s="121">
        <f t="shared" si="0"/>
        <v>0</v>
      </c>
      <c r="F15" s="12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2:21" ht="14.45">
      <c r="B16" s="245"/>
      <c r="C16" s="6">
        <v>10</v>
      </c>
      <c r="D16" s="122">
        <f>'Recursos Humanos'!D17</f>
        <v>0</v>
      </c>
      <c r="E16" s="121">
        <f t="shared" si="0"/>
        <v>0</v>
      </c>
      <c r="F16" s="12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2:21" ht="14.45">
      <c r="B17" s="245"/>
      <c r="C17" s="6">
        <v>11</v>
      </c>
      <c r="D17" s="122">
        <f>'Recursos Humanos'!D18</f>
        <v>0</v>
      </c>
      <c r="E17" s="121">
        <f t="shared" si="0"/>
        <v>0</v>
      </c>
      <c r="F17" s="12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ht="14.45">
      <c r="B18" s="245"/>
      <c r="C18" s="6">
        <v>12</v>
      </c>
      <c r="D18" s="122">
        <f>'Recursos Humanos'!D19</f>
        <v>0</v>
      </c>
      <c r="E18" s="121">
        <f t="shared" si="0"/>
        <v>0</v>
      </c>
      <c r="F18" s="12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2:21" ht="14.45">
      <c r="B19" s="245"/>
      <c r="C19" s="6">
        <v>13</v>
      </c>
      <c r="D19" s="122">
        <f>'Recursos Humanos'!D20</f>
        <v>0</v>
      </c>
      <c r="E19" s="121">
        <f t="shared" si="0"/>
        <v>0</v>
      </c>
      <c r="F19" s="12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ht="14.45">
      <c r="B20" s="245"/>
      <c r="C20" s="6">
        <v>14</v>
      </c>
      <c r="D20" s="122">
        <f>'Recursos Humanos'!D21</f>
        <v>0</v>
      </c>
      <c r="E20" s="121">
        <f t="shared" si="0"/>
        <v>0</v>
      </c>
      <c r="F20" s="12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ht="15.75" customHeight="1">
      <c r="B21" s="245"/>
      <c r="C21" s="6">
        <v>15</v>
      </c>
      <c r="D21" s="122">
        <f>'Recursos Humanos'!D22</f>
        <v>0</v>
      </c>
      <c r="E21" s="121">
        <f t="shared" si="0"/>
        <v>0</v>
      </c>
      <c r="F21" s="12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ht="15.75" customHeight="1">
      <c r="B22" s="245"/>
      <c r="C22" s="6">
        <v>16</v>
      </c>
      <c r="D22" s="122">
        <f>'Recursos Humanos'!D23</f>
        <v>0</v>
      </c>
      <c r="E22" s="121">
        <f t="shared" si="0"/>
        <v>0</v>
      </c>
      <c r="F22" s="12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2:21" ht="15.75" customHeight="1">
      <c r="B23" s="245"/>
      <c r="C23" s="6">
        <v>17</v>
      </c>
      <c r="D23" s="122">
        <f>'Recursos Humanos'!D24</f>
        <v>0</v>
      </c>
      <c r="E23" s="121">
        <f t="shared" si="0"/>
        <v>0</v>
      </c>
      <c r="F23" s="12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ht="15.75" customHeight="1">
      <c r="B24" s="245"/>
      <c r="C24" s="6">
        <v>18</v>
      </c>
      <c r="D24" s="122">
        <f>'Recursos Humanos'!D25</f>
        <v>0</v>
      </c>
      <c r="E24" s="121">
        <f t="shared" si="0"/>
        <v>0</v>
      </c>
      <c r="F24" s="12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2:21" ht="15.75" customHeight="1">
      <c r="B25" s="245"/>
      <c r="C25" s="6">
        <v>19</v>
      </c>
      <c r="D25" s="122">
        <f>'Recursos Humanos'!D26</f>
        <v>0</v>
      </c>
      <c r="E25" s="121">
        <f t="shared" si="0"/>
        <v>0</v>
      </c>
      <c r="F25" s="12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2:21" ht="15.75" customHeight="1">
      <c r="B26" s="245"/>
      <c r="C26" s="6">
        <v>20</v>
      </c>
      <c r="D26" s="122">
        <f>'Recursos Humanos'!D27</f>
        <v>0</v>
      </c>
      <c r="E26" s="121">
        <f t="shared" si="0"/>
        <v>0</v>
      </c>
      <c r="F26" s="12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2:21" ht="15.75" hidden="1" customHeight="1" outlineLevel="1">
      <c r="B27" s="245"/>
      <c r="C27" s="116">
        <v>21</v>
      </c>
      <c r="D27" s="122">
        <f>'Recursos Humanos'!D28</f>
        <v>0</v>
      </c>
      <c r="E27" s="121">
        <f t="shared" si="0"/>
        <v>0</v>
      </c>
      <c r="F27" s="12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2:21" ht="15.75" hidden="1" customHeight="1" outlineLevel="1">
      <c r="B28" s="245"/>
      <c r="C28" s="116">
        <v>22</v>
      </c>
      <c r="D28" s="122">
        <f>'Recursos Humanos'!D29</f>
        <v>0</v>
      </c>
      <c r="E28" s="121">
        <f t="shared" si="0"/>
        <v>0</v>
      </c>
      <c r="F28" s="12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2:21" ht="15.75" hidden="1" customHeight="1" outlineLevel="1">
      <c r="B29" s="245"/>
      <c r="C29" s="116">
        <v>23</v>
      </c>
      <c r="D29" s="122">
        <f>'Recursos Humanos'!D30</f>
        <v>0</v>
      </c>
      <c r="E29" s="121">
        <f t="shared" si="0"/>
        <v>0</v>
      </c>
      <c r="F29" s="12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2:21" ht="15.75" hidden="1" customHeight="1" outlineLevel="1">
      <c r="B30" s="245"/>
      <c r="C30" s="116">
        <v>24</v>
      </c>
      <c r="D30" s="122">
        <f>'Recursos Humanos'!D31</f>
        <v>0</v>
      </c>
      <c r="E30" s="121">
        <f t="shared" si="0"/>
        <v>0</v>
      </c>
      <c r="F30" s="12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2:21" ht="15.75" hidden="1" customHeight="1" outlineLevel="1">
      <c r="B31" s="245"/>
      <c r="C31" s="116">
        <v>25</v>
      </c>
      <c r="D31" s="122">
        <f>'Recursos Humanos'!D32</f>
        <v>0</v>
      </c>
      <c r="E31" s="121">
        <f t="shared" si="0"/>
        <v>0</v>
      </c>
      <c r="F31" s="12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2:21" ht="15.75" hidden="1" customHeight="1" outlineLevel="1">
      <c r="B32" s="245"/>
      <c r="C32" s="116">
        <v>26</v>
      </c>
      <c r="D32" s="122">
        <f>'Recursos Humanos'!D33</f>
        <v>0</v>
      </c>
      <c r="E32" s="121">
        <f t="shared" si="0"/>
        <v>0</v>
      </c>
      <c r="F32" s="12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2:21" ht="15.75" hidden="1" customHeight="1" outlineLevel="1">
      <c r="B33" s="245"/>
      <c r="C33" s="116">
        <v>27</v>
      </c>
      <c r="D33" s="122">
        <f>'Recursos Humanos'!D34</f>
        <v>0</v>
      </c>
      <c r="E33" s="121">
        <f t="shared" si="0"/>
        <v>0</v>
      </c>
      <c r="F33" s="12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2:21" ht="15.75" hidden="1" customHeight="1" outlineLevel="1">
      <c r="B34" s="245"/>
      <c r="C34" s="116">
        <v>28</v>
      </c>
      <c r="D34" s="122">
        <f>'Recursos Humanos'!D35</f>
        <v>0</v>
      </c>
      <c r="E34" s="121">
        <f t="shared" si="0"/>
        <v>0</v>
      </c>
      <c r="F34" s="12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2:21" ht="15.75" hidden="1" customHeight="1" outlineLevel="1">
      <c r="B35" s="245"/>
      <c r="C35" s="116">
        <v>29</v>
      </c>
      <c r="D35" s="122">
        <f>'Recursos Humanos'!D36</f>
        <v>0</v>
      </c>
      <c r="E35" s="121">
        <f t="shared" si="0"/>
        <v>0</v>
      </c>
      <c r="F35" s="12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2:21" ht="15.75" customHeight="1" collapsed="1">
      <c r="B36" s="245"/>
      <c r="C36" s="116">
        <v>30</v>
      </c>
      <c r="D36" s="122">
        <f>'Recursos Humanos'!D37</f>
        <v>0</v>
      </c>
      <c r="E36" s="121">
        <f t="shared" si="0"/>
        <v>0</v>
      </c>
      <c r="F36" s="12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2:21" ht="15.75" hidden="1" customHeight="1" outlineLevel="1">
      <c r="B37" s="245"/>
      <c r="C37" s="117">
        <v>31</v>
      </c>
      <c r="D37" s="122">
        <f>'Recursos Humanos'!D38</f>
        <v>0</v>
      </c>
      <c r="E37" s="121">
        <f t="shared" si="0"/>
        <v>0</v>
      </c>
      <c r="F37" s="12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2:21" ht="15.75" hidden="1" customHeight="1" outlineLevel="1">
      <c r="B38" s="245"/>
      <c r="C38" s="117">
        <v>32</v>
      </c>
      <c r="D38" s="122">
        <f>'Recursos Humanos'!D39</f>
        <v>0</v>
      </c>
      <c r="E38" s="121">
        <f t="shared" si="0"/>
        <v>0</v>
      </c>
      <c r="F38" s="12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2:21" ht="15.75" hidden="1" customHeight="1" outlineLevel="1">
      <c r="B39" s="245"/>
      <c r="C39" s="117">
        <v>33</v>
      </c>
      <c r="D39" s="122">
        <f>'Recursos Humanos'!D40</f>
        <v>0</v>
      </c>
      <c r="E39" s="121">
        <f t="shared" si="0"/>
        <v>0</v>
      </c>
      <c r="F39" s="12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2:21" ht="15.75" hidden="1" customHeight="1" outlineLevel="1">
      <c r="B40" s="245"/>
      <c r="C40" s="117">
        <v>34</v>
      </c>
      <c r="D40" s="122">
        <f>'Recursos Humanos'!D41</f>
        <v>0</v>
      </c>
      <c r="E40" s="121">
        <f t="shared" si="0"/>
        <v>0</v>
      </c>
      <c r="F40" s="12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2:21" ht="15.75" hidden="1" customHeight="1" outlineLevel="1">
      <c r="B41" s="245"/>
      <c r="C41" s="117">
        <v>35</v>
      </c>
      <c r="D41" s="122">
        <f>'Recursos Humanos'!D42</f>
        <v>0</v>
      </c>
      <c r="E41" s="121">
        <f t="shared" si="0"/>
        <v>0</v>
      </c>
      <c r="F41" s="12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2:21" ht="15.75" hidden="1" customHeight="1" outlineLevel="1">
      <c r="B42" s="245"/>
      <c r="C42" s="117">
        <v>36</v>
      </c>
      <c r="D42" s="122">
        <f>'Recursos Humanos'!D43</f>
        <v>0</v>
      </c>
      <c r="E42" s="121">
        <f t="shared" si="0"/>
        <v>0</v>
      </c>
      <c r="F42" s="12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2:21" ht="15.75" hidden="1" customHeight="1" outlineLevel="1">
      <c r="B43" s="245"/>
      <c r="C43" s="117">
        <v>37</v>
      </c>
      <c r="D43" s="122">
        <f>'Recursos Humanos'!D44</f>
        <v>0</v>
      </c>
      <c r="E43" s="121">
        <f t="shared" si="0"/>
        <v>0</v>
      </c>
      <c r="F43" s="12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2:21" ht="15.75" hidden="1" customHeight="1" outlineLevel="1">
      <c r="B44" s="245"/>
      <c r="C44" s="117">
        <v>38</v>
      </c>
      <c r="D44" s="122">
        <f>'Recursos Humanos'!D45</f>
        <v>0</v>
      </c>
      <c r="E44" s="121">
        <f t="shared" si="0"/>
        <v>0</v>
      </c>
      <c r="F44" s="12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2:21" ht="15.75" hidden="1" customHeight="1" outlineLevel="1">
      <c r="B45" s="245"/>
      <c r="C45" s="117">
        <v>39</v>
      </c>
      <c r="D45" s="122">
        <f>'Recursos Humanos'!D46</f>
        <v>0</v>
      </c>
      <c r="E45" s="121">
        <f t="shared" si="0"/>
        <v>0</v>
      </c>
      <c r="F45" s="12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2:21" ht="15.75" customHeight="1" collapsed="1">
      <c r="B46" s="245"/>
      <c r="C46" s="117">
        <v>40</v>
      </c>
      <c r="D46" s="122">
        <f>'Recursos Humanos'!D47</f>
        <v>0</v>
      </c>
      <c r="E46" s="121">
        <f t="shared" si="0"/>
        <v>0</v>
      </c>
      <c r="F46" s="12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2:21" ht="15.75" hidden="1" customHeight="1" outlineLevel="1">
      <c r="B47" s="245"/>
      <c r="C47" s="118">
        <v>41</v>
      </c>
      <c r="D47" s="122">
        <f>'Recursos Humanos'!D48</f>
        <v>0</v>
      </c>
      <c r="E47" s="121">
        <f t="shared" si="0"/>
        <v>0</v>
      </c>
      <c r="F47" s="12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2:21" ht="15.75" hidden="1" customHeight="1" outlineLevel="1">
      <c r="B48" s="245"/>
      <c r="C48" s="118">
        <v>42</v>
      </c>
      <c r="D48" s="122">
        <f>'Recursos Humanos'!D49</f>
        <v>0</v>
      </c>
      <c r="E48" s="121">
        <f t="shared" si="0"/>
        <v>0</v>
      </c>
      <c r="F48" s="12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6" ht="15.75" hidden="1" customHeight="1" outlineLevel="1">
      <c r="B49" s="245"/>
      <c r="C49" s="118">
        <v>43</v>
      </c>
      <c r="D49" s="122">
        <f>'Recursos Humanos'!D50</f>
        <v>0</v>
      </c>
      <c r="E49" s="121">
        <f t="shared" si="0"/>
        <v>0</v>
      </c>
      <c r="F49" s="12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6" ht="15.75" hidden="1" customHeight="1" outlineLevel="1">
      <c r="B50" s="245"/>
      <c r="C50" s="118">
        <v>44</v>
      </c>
      <c r="D50" s="122">
        <f>'Recursos Humanos'!D51</f>
        <v>0</v>
      </c>
      <c r="E50" s="121">
        <f t="shared" si="0"/>
        <v>0</v>
      </c>
      <c r="F50" s="12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6" ht="15.75" hidden="1" customHeight="1" outlineLevel="1">
      <c r="B51" s="245"/>
      <c r="C51" s="118">
        <v>45</v>
      </c>
      <c r="D51" s="122">
        <f>'Recursos Humanos'!D52</f>
        <v>0</v>
      </c>
      <c r="E51" s="121">
        <f t="shared" si="0"/>
        <v>0</v>
      </c>
      <c r="F51" s="12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6" ht="15.75" hidden="1" customHeight="1" outlineLevel="1">
      <c r="B52" s="245"/>
      <c r="C52" s="118">
        <v>46</v>
      </c>
      <c r="D52" s="122">
        <f>'Recursos Humanos'!D53</f>
        <v>0</v>
      </c>
      <c r="E52" s="121">
        <f t="shared" si="0"/>
        <v>0</v>
      </c>
      <c r="F52" s="12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6" ht="15.75" hidden="1" customHeight="1" outlineLevel="1">
      <c r="B53" s="245"/>
      <c r="C53" s="118">
        <v>47</v>
      </c>
      <c r="D53" s="122">
        <f>'Recursos Humanos'!D54</f>
        <v>0</v>
      </c>
      <c r="E53" s="121">
        <f t="shared" si="0"/>
        <v>0</v>
      </c>
      <c r="F53" s="12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6" ht="15.75" hidden="1" customHeight="1" outlineLevel="1">
      <c r="B54" s="245"/>
      <c r="C54" s="118">
        <v>48</v>
      </c>
      <c r="D54" s="122">
        <f>'Recursos Humanos'!D55</f>
        <v>0</v>
      </c>
      <c r="E54" s="121">
        <f t="shared" si="0"/>
        <v>0</v>
      </c>
      <c r="F54" s="12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6" ht="15.75" hidden="1" customHeight="1" outlineLevel="1">
      <c r="B55" s="245"/>
      <c r="C55" s="118">
        <v>49</v>
      </c>
      <c r="D55" s="122">
        <f>'Recursos Humanos'!D56</f>
        <v>0</v>
      </c>
      <c r="E55" s="121">
        <f t="shared" si="0"/>
        <v>0</v>
      </c>
      <c r="F55" s="12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6" ht="15.75" customHeight="1" collapsed="1">
      <c r="B56" s="245"/>
      <c r="C56" s="118">
        <v>50</v>
      </c>
      <c r="D56" s="122">
        <f>'Recursos Humanos'!D57</f>
        <v>0</v>
      </c>
      <c r="E56" s="121">
        <f t="shared" si="0"/>
        <v>0</v>
      </c>
      <c r="F56" s="12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3" t="s">
        <v>58</v>
      </c>
    </row>
    <row r="57" spans="1:26" ht="15.75" customHeight="1">
      <c r="A57" s="6"/>
      <c r="B57" s="6"/>
      <c r="C57" s="6"/>
      <c r="D57" s="123"/>
      <c r="E57" s="124"/>
      <c r="F57" s="125" t="s">
        <v>59</v>
      </c>
      <c r="G57" s="34">
        <f>SUMPRODUCT('Recursos Humanos'!$H$8:$H$57,G7:G56)*4</f>
        <v>0</v>
      </c>
      <c r="H57" s="34">
        <f>SUMPRODUCT('Recursos Humanos'!$H$8:$H$57,H7:H56)*4</f>
        <v>0</v>
      </c>
      <c r="I57" s="34">
        <f>SUMPRODUCT('Recursos Humanos'!$H$8:$H$57,I7:I56)*4</f>
        <v>0</v>
      </c>
      <c r="J57" s="34">
        <f>SUMPRODUCT('Recursos Humanos'!$H$8:$H$57,J7:J56)*4</f>
        <v>0</v>
      </c>
      <c r="K57" s="34">
        <f>SUMPRODUCT('Recursos Humanos'!$H$8:$H$57,K7:K56)*4</f>
        <v>0</v>
      </c>
      <c r="L57" s="34">
        <f>SUMPRODUCT('Recursos Humanos'!$H$8:$H$57,L7:L56)*4</f>
        <v>0</v>
      </c>
      <c r="M57" s="34">
        <f>SUMPRODUCT('Recursos Humanos'!$H$8:$H$57,M7:M56)*4</f>
        <v>0</v>
      </c>
      <c r="N57" s="34">
        <f>SUMPRODUCT('Recursos Humanos'!$H$8:$H$57,N7:N56)*4</f>
        <v>0</v>
      </c>
      <c r="O57" s="34">
        <f>SUMPRODUCT('Recursos Humanos'!$H$8:$H$57,O7:O56)*4</f>
        <v>0</v>
      </c>
      <c r="P57" s="34">
        <f>SUMPRODUCT('Recursos Humanos'!$H$8:$H$57,P7:P56)*4</f>
        <v>0</v>
      </c>
      <c r="Q57" s="34">
        <f>SUMPRODUCT('Recursos Humanos'!$H$8:$H$57,Q7:Q56)*4</f>
        <v>0</v>
      </c>
      <c r="R57" s="34">
        <f>SUMPRODUCT('Recursos Humanos'!$H$8:$H$57,R7:R56)*4</f>
        <v>0</v>
      </c>
      <c r="S57" s="34">
        <f>SUMPRODUCT('Recursos Humanos'!$H$8:$H$57,S7:S56)*4</f>
        <v>0</v>
      </c>
      <c r="T57" s="34">
        <f>SUMPRODUCT('Recursos Humanos'!$H$8:$H$57,T7:T56)*4</f>
        <v>0</v>
      </c>
      <c r="U57" s="34">
        <f>SUMPRODUCT('Recursos Humanos'!$H$8:$H$57,U7:U56)*4</f>
        <v>0</v>
      </c>
      <c r="V57" s="126">
        <f t="shared" ref="V57:V58" si="1">SUM(G57:U57)</f>
        <v>0</v>
      </c>
      <c r="W57" s="6"/>
      <c r="X57" s="6"/>
      <c r="Y57" s="6"/>
      <c r="Z57" s="6"/>
    </row>
    <row r="58" spans="1:26" ht="15.75" customHeight="1">
      <c r="A58" s="6"/>
      <c r="B58" s="6"/>
      <c r="C58" s="6"/>
      <c r="D58" s="122"/>
      <c r="E58" s="127"/>
      <c r="F58" s="128" t="s">
        <v>60</v>
      </c>
      <c r="G58" s="35">
        <f>SUMPRODUCT('Recursos Humanos'!$U$8:$U$57,'Rateio Recursos Humanos'!G7:G56)</f>
        <v>0</v>
      </c>
      <c r="H58" s="35">
        <f>SUMPRODUCT('Recursos Humanos'!$U$8:$U$57,'Rateio Recursos Humanos'!H7:H56)</f>
        <v>0</v>
      </c>
      <c r="I58" s="35">
        <f>SUMPRODUCT('Recursos Humanos'!$U$8:$U$57,'Rateio Recursos Humanos'!I7:I56)</f>
        <v>0</v>
      </c>
      <c r="J58" s="35">
        <f>SUMPRODUCT('Recursos Humanos'!$U$8:$U$57,'Rateio Recursos Humanos'!J7:J56)</f>
        <v>0</v>
      </c>
      <c r="K58" s="35">
        <f>SUMPRODUCT('Recursos Humanos'!$U$8:$U$57,'Rateio Recursos Humanos'!K7:K56)</f>
        <v>0</v>
      </c>
      <c r="L58" s="35">
        <f>SUMPRODUCT('Recursos Humanos'!$U$8:$U$57,'Rateio Recursos Humanos'!L7:L56)</f>
        <v>0</v>
      </c>
      <c r="M58" s="35">
        <f>SUMPRODUCT('Recursos Humanos'!$U$8:$U$57,'Rateio Recursos Humanos'!M7:M56)</f>
        <v>0</v>
      </c>
      <c r="N58" s="35">
        <f>SUMPRODUCT('Recursos Humanos'!$U$8:$U$57,'Rateio Recursos Humanos'!N7:N56)</f>
        <v>0</v>
      </c>
      <c r="O58" s="35">
        <f>SUMPRODUCT('Recursos Humanos'!$U$8:$U$57,'Rateio Recursos Humanos'!O7:O56)</f>
        <v>0</v>
      </c>
      <c r="P58" s="35">
        <f>SUMPRODUCT('Recursos Humanos'!$U$8:$U$57,'Rateio Recursos Humanos'!P7:P56)</f>
        <v>0</v>
      </c>
      <c r="Q58" s="35">
        <f>SUMPRODUCT('Recursos Humanos'!$U$8:$U$57,'Rateio Recursos Humanos'!Q7:Q56)</f>
        <v>0</v>
      </c>
      <c r="R58" s="35">
        <f>SUMPRODUCT('Recursos Humanos'!$U$8:$U$57,'Rateio Recursos Humanos'!R7:R56)</f>
        <v>0</v>
      </c>
      <c r="S58" s="35">
        <f>SUMPRODUCT('Recursos Humanos'!$U$8:$U$57,'Rateio Recursos Humanos'!S7:S56)</f>
        <v>0</v>
      </c>
      <c r="T58" s="35">
        <f>SUMPRODUCT('Recursos Humanos'!$U$8:$U$57,'Rateio Recursos Humanos'!T7:T56)</f>
        <v>0</v>
      </c>
      <c r="U58" s="35">
        <f>SUMPRODUCT('Recursos Humanos'!$U$8:$U$57,'Rateio Recursos Humanos'!U7:U56)</f>
        <v>0</v>
      </c>
      <c r="V58" s="129">
        <f t="shared" si="1"/>
        <v>0</v>
      </c>
      <c r="W58" s="6"/>
      <c r="X58" s="6"/>
      <c r="Y58" s="6"/>
      <c r="Z58" s="6"/>
    </row>
    <row r="59" spans="1:26" ht="15.75" customHeight="1">
      <c r="A59" s="6"/>
      <c r="B59" s="6"/>
      <c r="C59" s="6"/>
      <c r="D59" s="122"/>
      <c r="E59" s="127"/>
      <c r="F59" s="128" t="s">
        <v>61</v>
      </c>
      <c r="G59" s="35">
        <f t="shared" ref="G59:V59" si="2">IF(G57=0,0,G58/G57)</f>
        <v>0</v>
      </c>
      <c r="H59" s="35">
        <f t="shared" si="2"/>
        <v>0</v>
      </c>
      <c r="I59" s="35">
        <f t="shared" si="2"/>
        <v>0</v>
      </c>
      <c r="J59" s="35">
        <f t="shared" si="2"/>
        <v>0</v>
      </c>
      <c r="K59" s="35">
        <f t="shared" si="2"/>
        <v>0</v>
      </c>
      <c r="L59" s="35">
        <f t="shared" si="2"/>
        <v>0</v>
      </c>
      <c r="M59" s="35">
        <f t="shared" si="2"/>
        <v>0</v>
      </c>
      <c r="N59" s="35">
        <f t="shared" si="2"/>
        <v>0</v>
      </c>
      <c r="O59" s="35">
        <f t="shared" si="2"/>
        <v>0</v>
      </c>
      <c r="P59" s="35">
        <f t="shared" si="2"/>
        <v>0</v>
      </c>
      <c r="Q59" s="35">
        <f t="shared" si="2"/>
        <v>0</v>
      </c>
      <c r="R59" s="35">
        <f t="shared" si="2"/>
        <v>0</v>
      </c>
      <c r="S59" s="35">
        <f t="shared" si="2"/>
        <v>0</v>
      </c>
      <c r="T59" s="35">
        <f t="shared" si="2"/>
        <v>0</v>
      </c>
      <c r="U59" s="35">
        <f t="shared" si="2"/>
        <v>0</v>
      </c>
      <c r="V59" s="130">
        <f t="shared" si="2"/>
        <v>0</v>
      </c>
      <c r="W59" s="6"/>
      <c r="X59" s="6"/>
      <c r="Y59" s="6"/>
      <c r="Z59" s="6"/>
    </row>
    <row r="60" spans="1:26" ht="15.75" customHeight="1">
      <c r="A60" s="6"/>
      <c r="B60" s="6"/>
      <c r="C60" s="6"/>
      <c r="D60" s="36"/>
      <c r="E60" s="36"/>
      <c r="F60" s="37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9"/>
      <c r="W60" s="6"/>
      <c r="X60" s="6"/>
      <c r="Y60" s="6"/>
      <c r="Z60" s="6"/>
    </row>
    <row r="61" spans="1:26" ht="15.75" customHeight="1">
      <c r="B61" s="222" t="s">
        <v>54</v>
      </c>
      <c r="C61" s="6">
        <v>1</v>
      </c>
      <c r="D61" s="131">
        <f>'Recursos Humanos'!D59</f>
        <v>0</v>
      </c>
      <c r="E61" s="132">
        <f t="shared" ref="E61:E110" si="3">SUM(F61:U61)</f>
        <v>0</v>
      </c>
      <c r="F61" s="133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6" ht="15.75" customHeight="1">
      <c r="B62" s="245"/>
      <c r="C62" s="6">
        <v>2</v>
      </c>
      <c r="D62" s="122">
        <f>'Recursos Humanos'!D60</f>
        <v>0</v>
      </c>
      <c r="E62" s="121">
        <f t="shared" si="3"/>
        <v>0</v>
      </c>
      <c r="F62" s="134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6" ht="15.75" customHeight="1">
      <c r="B63" s="245"/>
      <c r="C63" s="6">
        <v>3</v>
      </c>
      <c r="D63" s="122">
        <f>'Recursos Humanos'!D61</f>
        <v>0</v>
      </c>
      <c r="E63" s="121">
        <f t="shared" si="3"/>
        <v>0</v>
      </c>
      <c r="F63" s="134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6" ht="15.75" customHeight="1">
      <c r="B64" s="245"/>
      <c r="C64" s="6">
        <v>4</v>
      </c>
      <c r="D64" s="122">
        <f>'Recursos Humanos'!D62</f>
        <v>0</v>
      </c>
      <c r="E64" s="121">
        <f t="shared" si="3"/>
        <v>0</v>
      </c>
      <c r="F64" s="134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2:21" ht="15.75" customHeight="1">
      <c r="B65" s="245"/>
      <c r="C65" s="6">
        <v>5</v>
      </c>
      <c r="D65" s="122">
        <f>'Recursos Humanos'!D63</f>
        <v>0</v>
      </c>
      <c r="E65" s="121">
        <f t="shared" si="3"/>
        <v>0</v>
      </c>
      <c r="F65" s="134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2:21" ht="15.75" customHeight="1">
      <c r="B66" s="245"/>
      <c r="C66" s="6">
        <v>6</v>
      </c>
      <c r="D66" s="122">
        <f>'Recursos Humanos'!D64</f>
        <v>0</v>
      </c>
      <c r="E66" s="121">
        <f t="shared" si="3"/>
        <v>0</v>
      </c>
      <c r="F66" s="134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2:21" ht="15.75" customHeight="1">
      <c r="B67" s="245"/>
      <c r="C67" s="6">
        <v>7</v>
      </c>
      <c r="D67" s="122">
        <f>'Recursos Humanos'!D65</f>
        <v>0</v>
      </c>
      <c r="E67" s="121">
        <f t="shared" si="3"/>
        <v>0</v>
      </c>
      <c r="F67" s="134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2:21" ht="15.75" customHeight="1">
      <c r="B68" s="245"/>
      <c r="C68" s="6">
        <v>8</v>
      </c>
      <c r="D68" s="122">
        <f>'Recursos Humanos'!D66</f>
        <v>0</v>
      </c>
      <c r="E68" s="121">
        <f t="shared" si="3"/>
        <v>0</v>
      </c>
      <c r="F68" s="134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2:21" ht="15.75" customHeight="1">
      <c r="B69" s="245"/>
      <c r="C69" s="6">
        <v>9</v>
      </c>
      <c r="D69" s="122">
        <f>'Recursos Humanos'!D67</f>
        <v>0</v>
      </c>
      <c r="E69" s="121">
        <f t="shared" si="3"/>
        <v>0</v>
      </c>
      <c r="F69" s="134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2:21" ht="15.75" customHeight="1">
      <c r="B70" s="245"/>
      <c r="C70" s="6">
        <v>10</v>
      </c>
      <c r="D70" s="122">
        <f>'Recursos Humanos'!D68</f>
        <v>0</v>
      </c>
      <c r="E70" s="121">
        <f t="shared" si="3"/>
        <v>0</v>
      </c>
      <c r="F70" s="134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2:21" ht="15.75" customHeight="1">
      <c r="B71" s="245"/>
      <c r="C71" s="6">
        <v>11</v>
      </c>
      <c r="D71" s="122">
        <f>'Recursos Humanos'!D69</f>
        <v>0</v>
      </c>
      <c r="E71" s="121">
        <f t="shared" si="3"/>
        <v>0</v>
      </c>
      <c r="F71" s="134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2:21" ht="15.75" customHeight="1">
      <c r="B72" s="245"/>
      <c r="C72" s="6">
        <v>12</v>
      </c>
      <c r="D72" s="122">
        <f>'Recursos Humanos'!D70</f>
        <v>0</v>
      </c>
      <c r="E72" s="121">
        <f t="shared" si="3"/>
        <v>0</v>
      </c>
      <c r="F72" s="134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2:21" ht="15.75" customHeight="1">
      <c r="B73" s="245"/>
      <c r="C73" s="6">
        <v>13</v>
      </c>
      <c r="D73" s="122">
        <f>'Recursos Humanos'!D71</f>
        <v>0</v>
      </c>
      <c r="E73" s="121">
        <f t="shared" si="3"/>
        <v>0</v>
      </c>
      <c r="F73" s="134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2:21" ht="15.75" customHeight="1">
      <c r="B74" s="245"/>
      <c r="C74" s="6">
        <v>14</v>
      </c>
      <c r="D74" s="122">
        <f>'Recursos Humanos'!D72</f>
        <v>0</v>
      </c>
      <c r="E74" s="121">
        <f t="shared" si="3"/>
        <v>0</v>
      </c>
      <c r="F74" s="134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2:21" ht="15.75" customHeight="1">
      <c r="B75" s="245"/>
      <c r="C75" s="6">
        <v>15</v>
      </c>
      <c r="D75" s="122">
        <f>'Recursos Humanos'!D73</f>
        <v>0</v>
      </c>
      <c r="E75" s="121">
        <f t="shared" si="3"/>
        <v>0</v>
      </c>
      <c r="F75" s="134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2:21" ht="15.75" customHeight="1">
      <c r="B76" s="245"/>
      <c r="C76" s="6">
        <v>16</v>
      </c>
      <c r="D76" s="122">
        <f>'Recursos Humanos'!D74</f>
        <v>0</v>
      </c>
      <c r="E76" s="121">
        <f t="shared" si="3"/>
        <v>0</v>
      </c>
      <c r="F76" s="134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2:21" ht="15.75" customHeight="1">
      <c r="B77" s="245"/>
      <c r="C77" s="6">
        <v>17</v>
      </c>
      <c r="D77" s="122">
        <f>'Recursos Humanos'!D75</f>
        <v>0</v>
      </c>
      <c r="E77" s="121">
        <f t="shared" si="3"/>
        <v>0</v>
      </c>
      <c r="F77" s="134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2:21" ht="15.75" customHeight="1">
      <c r="B78" s="245"/>
      <c r="C78" s="6">
        <v>18</v>
      </c>
      <c r="D78" s="122">
        <f>'Recursos Humanos'!D76</f>
        <v>0</v>
      </c>
      <c r="E78" s="121">
        <f t="shared" si="3"/>
        <v>0</v>
      </c>
      <c r="F78" s="134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2:21" ht="15.75" customHeight="1">
      <c r="B79" s="245"/>
      <c r="C79" s="6">
        <v>19</v>
      </c>
      <c r="D79" s="122">
        <f>'Recursos Humanos'!D77</f>
        <v>0</v>
      </c>
      <c r="E79" s="121">
        <f t="shared" si="3"/>
        <v>0</v>
      </c>
      <c r="F79" s="134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2:21" ht="15.75" customHeight="1">
      <c r="B80" s="245"/>
      <c r="C80" s="6">
        <v>20</v>
      </c>
      <c r="D80" s="122">
        <f>'Recursos Humanos'!D78</f>
        <v>0</v>
      </c>
      <c r="E80" s="121">
        <f t="shared" si="3"/>
        <v>0</v>
      </c>
      <c r="F80" s="134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2:21" ht="15.75" hidden="1" customHeight="1" outlineLevel="1">
      <c r="B81" s="245"/>
      <c r="C81" s="116">
        <v>21</v>
      </c>
      <c r="D81" s="122">
        <f>'Recursos Humanos'!D79</f>
        <v>0</v>
      </c>
      <c r="E81" s="121">
        <f t="shared" si="3"/>
        <v>0</v>
      </c>
      <c r="F81" s="134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2:21" ht="15.75" hidden="1" customHeight="1" outlineLevel="1">
      <c r="B82" s="245"/>
      <c r="C82" s="116">
        <v>22</v>
      </c>
      <c r="D82" s="122">
        <f>'Recursos Humanos'!D80</f>
        <v>0</v>
      </c>
      <c r="E82" s="121">
        <f t="shared" si="3"/>
        <v>0</v>
      </c>
      <c r="F82" s="134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2:21" ht="15.75" hidden="1" customHeight="1" outlineLevel="1">
      <c r="B83" s="245"/>
      <c r="C83" s="116">
        <v>23</v>
      </c>
      <c r="D83" s="122">
        <f>'Recursos Humanos'!D81</f>
        <v>0</v>
      </c>
      <c r="E83" s="121">
        <f t="shared" si="3"/>
        <v>0</v>
      </c>
      <c r="F83" s="134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2:21" ht="15.75" hidden="1" customHeight="1" outlineLevel="1">
      <c r="B84" s="245"/>
      <c r="C84" s="116">
        <v>24</v>
      </c>
      <c r="D84" s="122">
        <f>'Recursos Humanos'!D82</f>
        <v>0</v>
      </c>
      <c r="E84" s="121">
        <f t="shared" si="3"/>
        <v>0</v>
      </c>
      <c r="F84" s="134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2:21" ht="15.75" hidden="1" customHeight="1" outlineLevel="1">
      <c r="B85" s="245"/>
      <c r="C85" s="116">
        <v>25</v>
      </c>
      <c r="D85" s="122">
        <f>'Recursos Humanos'!D83</f>
        <v>0</v>
      </c>
      <c r="E85" s="121">
        <f t="shared" si="3"/>
        <v>0</v>
      </c>
      <c r="F85" s="134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2:21" ht="15.75" hidden="1" customHeight="1" outlineLevel="1">
      <c r="B86" s="245"/>
      <c r="C86" s="116">
        <v>26</v>
      </c>
      <c r="D86" s="122">
        <f>'Recursos Humanos'!D84</f>
        <v>0</v>
      </c>
      <c r="E86" s="121">
        <f t="shared" si="3"/>
        <v>0</v>
      </c>
      <c r="F86" s="134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2:21" ht="15.75" hidden="1" customHeight="1" outlineLevel="1">
      <c r="B87" s="245"/>
      <c r="C87" s="116">
        <v>27</v>
      </c>
      <c r="D87" s="122">
        <f>'Recursos Humanos'!D85</f>
        <v>0</v>
      </c>
      <c r="E87" s="121">
        <f t="shared" si="3"/>
        <v>0</v>
      </c>
      <c r="F87" s="134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2:21" ht="15.75" hidden="1" customHeight="1" outlineLevel="1">
      <c r="B88" s="245"/>
      <c r="C88" s="116">
        <v>28</v>
      </c>
      <c r="D88" s="122">
        <f>'Recursos Humanos'!D86</f>
        <v>0</v>
      </c>
      <c r="E88" s="121">
        <f t="shared" si="3"/>
        <v>0</v>
      </c>
      <c r="F88" s="134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2:21" ht="15.75" hidden="1" customHeight="1" outlineLevel="1">
      <c r="B89" s="245"/>
      <c r="C89" s="116">
        <v>29</v>
      </c>
      <c r="D89" s="122">
        <f>'Recursos Humanos'!D87</f>
        <v>0</v>
      </c>
      <c r="E89" s="121">
        <f t="shared" si="3"/>
        <v>0</v>
      </c>
      <c r="F89" s="134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2:21" ht="15.75" customHeight="1" collapsed="1">
      <c r="B90" s="245"/>
      <c r="C90" s="116">
        <v>30</v>
      </c>
      <c r="D90" s="122">
        <f>'Recursos Humanos'!D88</f>
        <v>0</v>
      </c>
      <c r="E90" s="121">
        <f t="shared" si="3"/>
        <v>0</v>
      </c>
      <c r="F90" s="134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2:21" ht="15.75" hidden="1" customHeight="1" outlineLevel="1">
      <c r="B91" s="245"/>
      <c r="C91" s="117">
        <v>31</v>
      </c>
      <c r="D91" s="122">
        <f>'Recursos Humanos'!D89</f>
        <v>0</v>
      </c>
      <c r="E91" s="121">
        <f t="shared" si="3"/>
        <v>0</v>
      </c>
      <c r="F91" s="134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2:21" ht="15.75" hidden="1" customHeight="1" outlineLevel="1">
      <c r="B92" s="245"/>
      <c r="C92" s="117">
        <v>32</v>
      </c>
      <c r="D92" s="122">
        <f>'Recursos Humanos'!D90</f>
        <v>0</v>
      </c>
      <c r="E92" s="121">
        <f t="shared" si="3"/>
        <v>0</v>
      </c>
      <c r="F92" s="134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2:21" ht="15.75" hidden="1" customHeight="1" outlineLevel="1">
      <c r="B93" s="245"/>
      <c r="C93" s="117">
        <v>33</v>
      </c>
      <c r="D93" s="122">
        <f>'Recursos Humanos'!D91</f>
        <v>0</v>
      </c>
      <c r="E93" s="121">
        <f t="shared" si="3"/>
        <v>0</v>
      </c>
      <c r="F93" s="134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2:21" ht="15.75" hidden="1" customHeight="1" outlineLevel="1">
      <c r="B94" s="245"/>
      <c r="C94" s="117">
        <v>34</v>
      </c>
      <c r="D94" s="122">
        <f>'Recursos Humanos'!D92</f>
        <v>0</v>
      </c>
      <c r="E94" s="121">
        <f t="shared" si="3"/>
        <v>0</v>
      </c>
      <c r="F94" s="134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2:21" ht="15.75" hidden="1" customHeight="1" outlineLevel="1">
      <c r="B95" s="245"/>
      <c r="C95" s="117">
        <v>35</v>
      </c>
      <c r="D95" s="122">
        <f>'Recursos Humanos'!D93</f>
        <v>0</v>
      </c>
      <c r="E95" s="121">
        <f t="shared" si="3"/>
        <v>0</v>
      </c>
      <c r="F95" s="134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2:21" ht="15.75" hidden="1" customHeight="1" outlineLevel="1">
      <c r="B96" s="245"/>
      <c r="C96" s="117">
        <v>36</v>
      </c>
      <c r="D96" s="122">
        <f>'Recursos Humanos'!D94</f>
        <v>0</v>
      </c>
      <c r="E96" s="121">
        <f t="shared" si="3"/>
        <v>0</v>
      </c>
      <c r="F96" s="134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2:22" ht="15.75" hidden="1" customHeight="1" outlineLevel="1">
      <c r="B97" s="245"/>
      <c r="C97" s="117">
        <v>37</v>
      </c>
      <c r="D97" s="122">
        <f>'Recursos Humanos'!D95</f>
        <v>0</v>
      </c>
      <c r="E97" s="121">
        <f t="shared" si="3"/>
        <v>0</v>
      </c>
      <c r="F97" s="134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2:22" ht="15.75" hidden="1" customHeight="1" outlineLevel="1">
      <c r="B98" s="245"/>
      <c r="C98" s="117">
        <v>38</v>
      </c>
      <c r="D98" s="122">
        <f>'Recursos Humanos'!D96</f>
        <v>0</v>
      </c>
      <c r="E98" s="121">
        <f t="shared" si="3"/>
        <v>0</v>
      </c>
      <c r="F98" s="134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2:22" ht="15.75" hidden="1" customHeight="1" outlineLevel="1">
      <c r="B99" s="245"/>
      <c r="C99" s="117">
        <v>39</v>
      </c>
      <c r="D99" s="122">
        <f>'Recursos Humanos'!D97</f>
        <v>0</v>
      </c>
      <c r="E99" s="121">
        <f t="shared" si="3"/>
        <v>0</v>
      </c>
      <c r="F99" s="134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2:22" ht="15.75" customHeight="1" collapsed="1">
      <c r="B100" s="245"/>
      <c r="C100" s="117">
        <v>40</v>
      </c>
      <c r="D100" s="122">
        <f>'Recursos Humanos'!D98</f>
        <v>0</v>
      </c>
      <c r="E100" s="121">
        <f t="shared" si="3"/>
        <v>0</v>
      </c>
      <c r="F100" s="134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2:22" ht="15.75" hidden="1" customHeight="1" outlineLevel="1">
      <c r="B101" s="245"/>
      <c r="C101" s="118">
        <v>41</v>
      </c>
      <c r="D101" s="135">
        <f>'Recursos Humanos'!D99</f>
        <v>0</v>
      </c>
      <c r="E101" s="136">
        <f t="shared" si="3"/>
        <v>0</v>
      </c>
      <c r="F101" s="134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2:22" ht="15.75" hidden="1" customHeight="1" outlineLevel="1">
      <c r="B102" s="245"/>
      <c r="C102" s="118">
        <v>42</v>
      </c>
      <c r="D102" s="135">
        <f>'Recursos Humanos'!D100</f>
        <v>0</v>
      </c>
      <c r="E102" s="136">
        <f t="shared" si="3"/>
        <v>0</v>
      </c>
      <c r="F102" s="134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2:22" ht="15.75" hidden="1" customHeight="1" outlineLevel="1">
      <c r="B103" s="245"/>
      <c r="C103" s="118">
        <v>43</v>
      </c>
      <c r="D103" s="135">
        <f>'Recursos Humanos'!D101</f>
        <v>0</v>
      </c>
      <c r="E103" s="136">
        <f t="shared" si="3"/>
        <v>0</v>
      </c>
      <c r="F103" s="134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2:22" ht="15.75" hidden="1" customHeight="1" outlineLevel="1">
      <c r="B104" s="245"/>
      <c r="C104" s="118">
        <v>44</v>
      </c>
      <c r="D104" s="135">
        <f>'Recursos Humanos'!D102</f>
        <v>0</v>
      </c>
      <c r="E104" s="136">
        <f t="shared" si="3"/>
        <v>0</v>
      </c>
      <c r="F104" s="134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2:22" ht="15.75" hidden="1" customHeight="1" outlineLevel="1">
      <c r="B105" s="245"/>
      <c r="C105" s="118">
        <v>45</v>
      </c>
      <c r="D105" s="135">
        <f>'Recursos Humanos'!D103</f>
        <v>0</v>
      </c>
      <c r="E105" s="136">
        <f t="shared" si="3"/>
        <v>0</v>
      </c>
      <c r="F105" s="134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2:22" ht="15.75" hidden="1" customHeight="1" outlineLevel="1">
      <c r="B106" s="245"/>
      <c r="C106" s="118">
        <v>46</v>
      </c>
      <c r="D106" s="135">
        <f>'Recursos Humanos'!D104</f>
        <v>0</v>
      </c>
      <c r="E106" s="136">
        <f t="shared" si="3"/>
        <v>0</v>
      </c>
      <c r="F106" s="134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2:22" ht="15.75" hidden="1" customHeight="1" outlineLevel="1">
      <c r="B107" s="245"/>
      <c r="C107" s="118">
        <v>47</v>
      </c>
      <c r="D107" s="135">
        <f>'Recursos Humanos'!D105</f>
        <v>0</v>
      </c>
      <c r="E107" s="136">
        <f t="shared" si="3"/>
        <v>0</v>
      </c>
      <c r="F107" s="134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2:22" ht="15.75" hidden="1" customHeight="1" outlineLevel="1">
      <c r="B108" s="245"/>
      <c r="C108" s="118">
        <v>48</v>
      </c>
      <c r="D108" s="135">
        <f>'Recursos Humanos'!D106</f>
        <v>0</v>
      </c>
      <c r="E108" s="136">
        <f t="shared" si="3"/>
        <v>0</v>
      </c>
      <c r="F108" s="134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2:22" ht="15.75" hidden="1" customHeight="1" outlineLevel="1">
      <c r="B109" s="245"/>
      <c r="C109" s="118">
        <v>49</v>
      </c>
      <c r="D109" s="135">
        <f>'Recursos Humanos'!D107</f>
        <v>0</v>
      </c>
      <c r="E109" s="136">
        <f t="shared" si="3"/>
        <v>0</v>
      </c>
      <c r="F109" s="134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2:22" ht="15.75" customHeight="1" collapsed="1">
      <c r="B110" s="245"/>
      <c r="C110" s="118">
        <v>50</v>
      </c>
      <c r="D110" s="137">
        <f>'Recursos Humanos'!D108</f>
        <v>0</v>
      </c>
      <c r="E110" s="138">
        <f t="shared" si="3"/>
        <v>0</v>
      </c>
      <c r="F110" s="134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2:22" ht="15.75" customHeight="1">
      <c r="D111" s="123"/>
      <c r="E111" s="124" t="s">
        <v>59</v>
      </c>
      <c r="F111" s="125"/>
      <c r="G111" s="139">
        <f t="shared" ref="G111:U111" si="4">G57</f>
        <v>0</v>
      </c>
      <c r="H111" s="139">
        <f t="shared" si="4"/>
        <v>0</v>
      </c>
      <c r="I111" s="139">
        <f t="shared" si="4"/>
        <v>0</v>
      </c>
      <c r="J111" s="139">
        <f t="shared" si="4"/>
        <v>0</v>
      </c>
      <c r="K111" s="139">
        <f t="shared" si="4"/>
        <v>0</v>
      </c>
      <c r="L111" s="139">
        <f t="shared" si="4"/>
        <v>0</v>
      </c>
      <c r="M111" s="139">
        <f t="shared" si="4"/>
        <v>0</v>
      </c>
      <c r="N111" s="139">
        <f t="shared" si="4"/>
        <v>0</v>
      </c>
      <c r="O111" s="139">
        <f t="shared" si="4"/>
        <v>0</v>
      </c>
      <c r="P111" s="139">
        <f t="shared" si="4"/>
        <v>0</v>
      </c>
      <c r="Q111" s="139">
        <f t="shared" si="4"/>
        <v>0</v>
      </c>
      <c r="R111" s="139">
        <f t="shared" si="4"/>
        <v>0</v>
      </c>
      <c r="S111" s="139">
        <f t="shared" si="4"/>
        <v>0</v>
      </c>
      <c r="T111" s="139">
        <f t="shared" si="4"/>
        <v>0</v>
      </c>
      <c r="U111" s="139">
        <f t="shared" si="4"/>
        <v>0</v>
      </c>
      <c r="V111" s="126">
        <f t="shared" ref="V111:V114" si="5">SUM(G111:U111)</f>
        <v>0</v>
      </c>
    </row>
    <row r="112" spans="2:22" ht="15.75" customHeight="1">
      <c r="D112" s="140"/>
      <c r="E112" s="141" t="s">
        <v>62</v>
      </c>
      <c r="F112" s="142"/>
      <c r="G112" s="143" t="e">
        <f t="shared" ref="G112:U112" si="6">G111/$V$111</f>
        <v>#DIV/0!</v>
      </c>
      <c r="H112" s="143" t="e">
        <f t="shared" si="6"/>
        <v>#DIV/0!</v>
      </c>
      <c r="I112" s="143" t="e">
        <f t="shared" si="6"/>
        <v>#DIV/0!</v>
      </c>
      <c r="J112" s="143" t="e">
        <f t="shared" si="6"/>
        <v>#DIV/0!</v>
      </c>
      <c r="K112" s="143" t="e">
        <f t="shared" si="6"/>
        <v>#DIV/0!</v>
      </c>
      <c r="L112" s="143" t="e">
        <f t="shared" si="6"/>
        <v>#DIV/0!</v>
      </c>
      <c r="M112" s="143" t="e">
        <f t="shared" si="6"/>
        <v>#DIV/0!</v>
      </c>
      <c r="N112" s="143" t="e">
        <f t="shared" si="6"/>
        <v>#DIV/0!</v>
      </c>
      <c r="O112" s="143" t="e">
        <f t="shared" si="6"/>
        <v>#DIV/0!</v>
      </c>
      <c r="P112" s="143" t="e">
        <f t="shared" si="6"/>
        <v>#DIV/0!</v>
      </c>
      <c r="Q112" s="143" t="e">
        <f t="shared" si="6"/>
        <v>#DIV/0!</v>
      </c>
      <c r="R112" s="143" t="e">
        <f t="shared" si="6"/>
        <v>#DIV/0!</v>
      </c>
      <c r="S112" s="143" t="e">
        <f t="shared" si="6"/>
        <v>#DIV/0!</v>
      </c>
      <c r="T112" s="143" t="e">
        <f t="shared" si="6"/>
        <v>#DIV/0!</v>
      </c>
      <c r="U112" s="143" t="e">
        <f t="shared" si="6"/>
        <v>#DIV/0!</v>
      </c>
      <c r="V112" s="144" t="e">
        <f t="shared" si="5"/>
        <v>#DIV/0!</v>
      </c>
    </row>
    <row r="113" spans="4:22" ht="15.75" customHeight="1">
      <c r="D113" s="140"/>
      <c r="E113" s="128" t="s">
        <v>63</v>
      </c>
      <c r="F113" s="145">
        <f>SUMPRODUCT('Recursos Humanos'!$U$59:$U$108,'Rateio Recursos Humanos'!F61:F110)</f>
        <v>0</v>
      </c>
      <c r="G113" s="129">
        <f>SUMPRODUCT('Recursos Humanos'!$U$59:$U$108,'Rateio Recursos Humanos'!G61:G110)</f>
        <v>0</v>
      </c>
      <c r="H113" s="129">
        <f>SUMPRODUCT('Recursos Humanos'!$U$59:$U$108,'Rateio Recursos Humanos'!H61:H110)</f>
        <v>0</v>
      </c>
      <c r="I113" s="129">
        <f>SUMPRODUCT('Recursos Humanos'!$U$59:$U$108,'Rateio Recursos Humanos'!I61:I110)</f>
        <v>0</v>
      </c>
      <c r="J113" s="129">
        <f>SUMPRODUCT('Recursos Humanos'!$U$59:$U$108,'Rateio Recursos Humanos'!J61:J110)</f>
        <v>0</v>
      </c>
      <c r="K113" s="129">
        <f>SUMPRODUCT('Recursos Humanos'!$U$59:$U$108,'Rateio Recursos Humanos'!K61:K110)</f>
        <v>0</v>
      </c>
      <c r="L113" s="129">
        <f>SUMPRODUCT('Recursos Humanos'!$U$59:$U$108,'Rateio Recursos Humanos'!L61:L110)</f>
        <v>0</v>
      </c>
      <c r="M113" s="129">
        <f>SUMPRODUCT('Recursos Humanos'!$U$59:$U$108,'Rateio Recursos Humanos'!M61:M110)</f>
        <v>0</v>
      </c>
      <c r="N113" s="129">
        <f>SUMPRODUCT('Recursos Humanos'!$U$59:$U$108,'Rateio Recursos Humanos'!N61:N110)</f>
        <v>0</v>
      </c>
      <c r="O113" s="129">
        <f>SUMPRODUCT('Recursos Humanos'!$U$59:$U$108,'Rateio Recursos Humanos'!O61:O110)</f>
        <v>0</v>
      </c>
      <c r="P113" s="129">
        <f>SUMPRODUCT('Recursos Humanos'!$U$59:$U$108,'Rateio Recursos Humanos'!P61:P110)</f>
        <v>0</v>
      </c>
      <c r="Q113" s="129">
        <f>SUMPRODUCT('Recursos Humanos'!$U$59:$U$108,'Rateio Recursos Humanos'!Q61:Q110)</f>
        <v>0</v>
      </c>
      <c r="R113" s="129">
        <f>SUMPRODUCT('Recursos Humanos'!$U$59:$U$108,'Rateio Recursos Humanos'!R61:R110)</f>
        <v>0</v>
      </c>
      <c r="S113" s="129">
        <f>SUMPRODUCT('Recursos Humanos'!$U$59:$U$108,'Rateio Recursos Humanos'!S61:S110)</f>
        <v>0</v>
      </c>
      <c r="T113" s="129">
        <f>SUMPRODUCT('Recursos Humanos'!$U$59:$U$108,'Rateio Recursos Humanos'!T61:T110)</f>
        <v>0</v>
      </c>
      <c r="U113" s="129">
        <f>SUMPRODUCT('Recursos Humanos'!$U$59:$U$108,'Rateio Recursos Humanos'!U61:U110)</f>
        <v>0</v>
      </c>
      <c r="V113" s="146">
        <f t="shared" si="5"/>
        <v>0</v>
      </c>
    </row>
    <row r="114" spans="4:22" ht="15.75" customHeight="1">
      <c r="D114" s="140"/>
      <c r="E114" s="147" t="s">
        <v>64</v>
      </c>
      <c r="F114" s="140"/>
      <c r="G114" s="148" t="e">
        <f t="shared" ref="G114:U114" si="7">$F$113*G112</f>
        <v>#DIV/0!</v>
      </c>
      <c r="H114" s="148" t="e">
        <f t="shared" si="7"/>
        <v>#DIV/0!</v>
      </c>
      <c r="I114" s="148" t="e">
        <f t="shared" si="7"/>
        <v>#DIV/0!</v>
      </c>
      <c r="J114" s="148" t="e">
        <f t="shared" si="7"/>
        <v>#DIV/0!</v>
      </c>
      <c r="K114" s="148" t="e">
        <f t="shared" si="7"/>
        <v>#DIV/0!</v>
      </c>
      <c r="L114" s="148" t="e">
        <f t="shared" si="7"/>
        <v>#DIV/0!</v>
      </c>
      <c r="M114" s="148" t="e">
        <f t="shared" si="7"/>
        <v>#DIV/0!</v>
      </c>
      <c r="N114" s="148" t="e">
        <f t="shared" si="7"/>
        <v>#DIV/0!</v>
      </c>
      <c r="O114" s="148" t="e">
        <f t="shared" si="7"/>
        <v>#DIV/0!</v>
      </c>
      <c r="P114" s="148" t="e">
        <f t="shared" si="7"/>
        <v>#DIV/0!</v>
      </c>
      <c r="Q114" s="148" t="e">
        <f t="shared" si="7"/>
        <v>#DIV/0!</v>
      </c>
      <c r="R114" s="148" t="e">
        <f t="shared" si="7"/>
        <v>#DIV/0!</v>
      </c>
      <c r="S114" s="148" t="e">
        <f t="shared" si="7"/>
        <v>#DIV/0!</v>
      </c>
      <c r="T114" s="148" t="e">
        <f t="shared" si="7"/>
        <v>#DIV/0!</v>
      </c>
      <c r="U114" s="148" t="e">
        <f t="shared" si="7"/>
        <v>#DIV/0!</v>
      </c>
      <c r="V114" s="148" t="e">
        <f t="shared" si="5"/>
        <v>#DIV/0!</v>
      </c>
    </row>
    <row r="115" spans="4:22" ht="15.75" customHeight="1">
      <c r="D115" s="140"/>
      <c r="E115" s="128" t="s">
        <v>65</v>
      </c>
      <c r="F115" s="140"/>
      <c r="G115" s="149" t="e">
        <f t="shared" ref="G115:V115" si="8">SUM(G113:G114)</f>
        <v>#DIV/0!</v>
      </c>
      <c r="H115" s="149" t="e">
        <f t="shared" si="8"/>
        <v>#DIV/0!</v>
      </c>
      <c r="I115" s="149" t="e">
        <f t="shared" si="8"/>
        <v>#DIV/0!</v>
      </c>
      <c r="J115" s="149" t="e">
        <f t="shared" si="8"/>
        <v>#DIV/0!</v>
      </c>
      <c r="K115" s="149" t="e">
        <f t="shared" si="8"/>
        <v>#DIV/0!</v>
      </c>
      <c r="L115" s="149" t="e">
        <f t="shared" si="8"/>
        <v>#DIV/0!</v>
      </c>
      <c r="M115" s="149" t="e">
        <f t="shared" si="8"/>
        <v>#DIV/0!</v>
      </c>
      <c r="N115" s="149" t="e">
        <f t="shared" si="8"/>
        <v>#DIV/0!</v>
      </c>
      <c r="O115" s="149" t="e">
        <f t="shared" si="8"/>
        <v>#DIV/0!</v>
      </c>
      <c r="P115" s="149" t="e">
        <f t="shared" si="8"/>
        <v>#DIV/0!</v>
      </c>
      <c r="Q115" s="149" t="e">
        <f t="shared" si="8"/>
        <v>#DIV/0!</v>
      </c>
      <c r="R115" s="149" t="e">
        <f t="shared" si="8"/>
        <v>#DIV/0!</v>
      </c>
      <c r="S115" s="149" t="e">
        <f t="shared" si="8"/>
        <v>#DIV/0!</v>
      </c>
      <c r="T115" s="149" t="e">
        <f t="shared" si="8"/>
        <v>#DIV/0!</v>
      </c>
      <c r="U115" s="149" t="e">
        <f t="shared" si="8"/>
        <v>#DIV/0!</v>
      </c>
      <c r="V115" s="149" t="e">
        <f t="shared" si="8"/>
        <v>#DIV/0!</v>
      </c>
    </row>
    <row r="116" spans="4:22" ht="15.75" customHeight="1">
      <c r="D116" s="40"/>
      <c r="E116" s="128" t="s">
        <v>61</v>
      </c>
      <c r="F116" s="140"/>
      <c r="G116" s="130">
        <f t="shared" ref="G116:V116" si="9">IF(G111=0,0,G115/G111)</f>
        <v>0</v>
      </c>
      <c r="H116" s="130">
        <f t="shared" si="9"/>
        <v>0</v>
      </c>
      <c r="I116" s="130">
        <f t="shared" si="9"/>
        <v>0</v>
      </c>
      <c r="J116" s="130">
        <f t="shared" si="9"/>
        <v>0</v>
      </c>
      <c r="K116" s="130">
        <f t="shared" si="9"/>
        <v>0</v>
      </c>
      <c r="L116" s="130">
        <f t="shared" si="9"/>
        <v>0</v>
      </c>
      <c r="M116" s="130">
        <f t="shared" si="9"/>
        <v>0</v>
      </c>
      <c r="N116" s="130">
        <f t="shared" si="9"/>
        <v>0</v>
      </c>
      <c r="O116" s="130">
        <f t="shared" si="9"/>
        <v>0</v>
      </c>
      <c r="P116" s="130">
        <f t="shared" si="9"/>
        <v>0</v>
      </c>
      <c r="Q116" s="130">
        <f t="shared" si="9"/>
        <v>0</v>
      </c>
      <c r="R116" s="130">
        <f t="shared" si="9"/>
        <v>0</v>
      </c>
      <c r="S116" s="130">
        <f t="shared" si="9"/>
        <v>0</v>
      </c>
      <c r="T116" s="130">
        <f t="shared" si="9"/>
        <v>0</v>
      </c>
      <c r="U116" s="130">
        <f t="shared" si="9"/>
        <v>0</v>
      </c>
      <c r="V116" s="41">
        <f t="shared" si="9"/>
        <v>0</v>
      </c>
    </row>
    <row r="117" spans="4:22" ht="15.75" customHeight="1"/>
    <row r="118" spans="4:22" ht="15.75" customHeight="1"/>
    <row r="119" spans="4:22" ht="15.75" customHeight="1"/>
    <row r="120" spans="4:22" ht="15.75" customHeight="1"/>
    <row r="121" spans="4:22" ht="15.75" customHeight="1"/>
    <row r="122" spans="4:22" ht="15.75" customHeight="1"/>
    <row r="123" spans="4:22" ht="15.75" customHeight="1"/>
    <row r="124" spans="4:22" ht="15.75" customHeight="1"/>
    <row r="125" spans="4:22" ht="15.75" customHeight="1"/>
    <row r="126" spans="4:22" ht="15.75" customHeight="1"/>
    <row r="127" spans="4:22" ht="15.75" customHeight="1"/>
    <row r="128" spans="4:22" ht="15.75" customHeight="1"/>
    <row r="129" spans="4:22" ht="15.75" customHeight="1"/>
    <row r="130" spans="4:22" ht="15.75" customHeight="1"/>
    <row r="131" spans="4:22" ht="15.75" customHeight="1"/>
    <row r="132" spans="4:22" ht="15.75" customHeight="1"/>
    <row r="133" spans="4:22" ht="15.75" customHeight="1"/>
    <row r="134" spans="4:22" ht="15.75" customHeight="1"/>
    <row r="135" spans="4:22" ht="15.75" customHeight="1"/>
    <row r="136" spans="4:22" ht="15.75" customHeight="1"/>
    <row r="137" spans="4:22" ht="15.75" customHeight="1"/>
    <row r="138" spans="4:22" ht="15.75" customHeight="1"/>
    <row r="139" spans="4:22" ht="15.75" customHeight="1"/>
    <row r="140" spans="4:22" ht="15.75" customHeight="1"/>
    <row r="141" spans="4:22" ht="15.75" customHeight="1"/>
    <row r="142" spans="4:22" ht="15.75" customHeight="1">
      <c r="D142" s="42" t="s">
        <v>66</v>
      </c>
    </row>
    <row r="143" spans="4:22" ht="15.75" customHeight="1">
      <c r="F143" s="43" t="s">
        <v>58</v>
      </c>
      <c r="G143" s="44">
        <f t="shared" ref="G143:U143" si="10">SUM(G144:G193)</f>
        <v>0</v>
      </c>
      <c r="H143" s="44">
        <f t="shared" si="10"/>
        <v>0</v>
      </c>
      <c r="I143" s="44">
        <f t="shared" si="10"/>
        <v>0</v>
      </c>
      <c r="J143" s="44">
        <f t="shared" si="10"/>
        <v>0</v>
      </c>
      <c r="K143" s="44">
        <f t="shared" si="10"/>
        <v>0</v>
      </c>
      <c r="L143" s="44">
        <f t="shared" si="10"/>
        <v>0</v>
      </c>
      <c r="M143" s="44">
        <f t="shared" si="10"/>
        <v>0</v>
      </c>
      <c r="N143" s="44">
        <f t="shared" si="10"/>
        <v>0</v>
      </c>
      <c r="O143" s="44">
        <f t="shared" si="10"/>
        <v>0</v>
      </c>
      <c r="P143" s="44">
        <f t="shared" si="10"/>
        <v>0</v>
      </c>
      <c r="Q143" s="44">
        <f t="shared" si="10"/>
        <v>0</v>
      </c>
      <c r="R143" s="44">
        <f t="shared" si="10"/>
        <v>0</v>
      </c>
      <c r="S143" s="44">
        <f t="shared" si="10"/>
        <v>0</v>
      </c>
      <c r="T143" s="44">
        <f t="shared" si="10"/>
        <v>0</v>
      </c>
      <c r="U143" s="44">
        <f t="shared" si="10"/>
        <v>0</v>
      </c>
    </row>
    <row r="144" spans="4:22" ht="15.75" customHeight="1">
      <c r="D144" s="45">
        <f t="shared" ref="D144:D193" si="11">D7</f>
        <v>0</v>
      </c>
      <c r="G144" s="46">
        <f>'Recursos Humanos'!$U8*G7</f>
        <v>0</v>
      </c>
      <c r="H144" s="46">
        <f>'Recursos Humanos'!$U8*H7</f>
        <v>0</v>
      </c>
      <c r="I144" s="46">
        <f>'Recursos Humanos'!$U8*I7</f>
        <v>0</v>
      </c>
      <c r="J144" s="46">
        <f>'Recursos Humanos'!$U8*J7</f>
        <v>0</v>
      </c>
      <c r="K144" s="46">
        <f>'Recursos Humanos'!$U8*K7</f>
        <v>0</v>
      </c>
      <c r="L144" s="46">
        <f>'Recursos Humanos'!$U8*L7</f>
        <v>0</v>
      </c>
      <c r="M144" s="46">
        <f>'Recursos Humanos'!$U8*M7</f>
        <v>0</v>
      </c>
      <c r="N144" s="46">
        <f>'Recursos Humanos'!$U8*N7</f>
        <v>0</v>
      </c>
      <c r="O144" s="46">
        <f>'Recursos Humanos'!$U8*O7</f>
        <v>0</v>
      </c>
      <c r="P144" s="46">
        <f>'Recursos Humanos'!$U8*P7</f>
        <v>0</v>
      </c>
      <c r="Q144" s="46">
        <f>'Recursos Humanos'!$U8*Q7</f>
        <v>0</v>
      </c>
      <c r="R144" s="46">
        <f>'Recursos Humanos'!$U8*R7</f>
        <v>0</v>
      </c>
      <c r="S144" s="46">
        <f>'Recursos Humanos'!$U8*S7</f>
        <v>0</v>
      </c>
      <c r="T144" s="46">
        <f>'Recursos Humanos'!$U8*T7</f>
        <v>0</v>
      </c>
      <c r="U144" s="46">
        <f>'Recursos Humanos'!$U8*U7</f>
        <v>0</v>
      </c>
      <c r="V144" s="8">
        <f>IF(SUM(G144:U144)&lt;&gt;'Recursos Humanos'!U8,"Erro",0)</f>
        <v>0</v>
      </c>
    </row>
    <row r="145" spans="4:22" ht="15.75" customHeight="1">
      <c r="D145" s="45">
        <f t="shared" si="11"/>
        <v>0</v>
      </c>
      <c r="G145" s="46">
        <f>'Recursos Humanos'!$U9*G8</f>
        <v>0</v>
      </c>
      <c r="H145" s="46">
        <f>'Recursos Humanos'!$U9*H8</f>
        <v>0</v>
      </c>
      <c r="I145" s="46">
        <f>'Recursos Humanos'!$U9*I8</f>
        <v>0</v>
      </c>
      <c r="J145" s="46">
        <f>'Recursos Humanos'!$U9*J8</f>
        <v>0</v>
      </c>
      <c r="K145" s="46">
        <f>'Recursos Humanos'!$U9*K8</f>
        <v>0</v>
      </c>
      <c r="L145" s="46">
        <f>'Recursos Humanos'!$U9*L8</f>
        <v>0</v>
      </c>
      <c r="M145" s="46">
        <f>'Recursos Humanos'!$U9*M8</f>
        <v>0</v>
      </c>
      <c r="N145" s="46">
        <f>'Recursos Humanos'!$U9*N8</f>
        <v>0</v>
      </c>
      <c r="O145" s="46">
        <f>'Recursos Humanos'!$U9*O8</f>
        <v>0</v>
      </c>
      <c r="P145" s="46">
        <f>'Recursos Humanos'!$U9*P8</f>
        <v>0</v>
      </c>
      <c r="Q145" s="46">
        <f>'Recursos Humanos'!$U9*Q8</f>
        <v>0</v>
      </c>
      <c r="R145" s="46">
        <f>'Recursos Humanos'!$U9*R8</f>
        <v>0</v>
      </c>
      <c r="S145" s="46">
        <f>'Recursos Humanos'!$U9*S8</f>
        <v>0</v>
      </c>
      <c r="T145" s="46">
        <f>'Recursos Humanos'!$U9*T8</f>
        <v>0</v>
      </c>
      <c r="U145" s="46">
        <f>'Recursos Humanos'!$U9*U8</f>
        <v>0</v>
      </c>
      <c r="V145" s="8">
        <f>IF(SUM(G145:U145)&lt;&gt;'Recursos Humanos'!U9,"Erro",0)</f>
        <v>0</v>
      </c>
    </row>
    <row r="146" spans="4:22" ht="15.75" customHeight="1">
      <c r="D146" s="45">
        <f t="shared" si="11"/>
        <v>0</v>
      </c>
      <c r="G146" s="46">
        <f>'Recursos Humanos'!$U10*G9</f>
        <v>0</v>
      </c>
      <c r="H146" s="46">
        <f>'Recursos Humanos'!$U10*H9</f>
        <v>0</v>
      </c>
      <c r="I146" s="46">
        <f>'Recursos Humanos'!$U10*I9</f>
        <v>0</v>
      </c>
      <c r="J146" s="46">
        <f>'Recursos Humanos'!$U10*J9</f>
        <v>0</v>
      </c>
      <c r="K146" s="46">
        <f>'Recursos Humanos'!$U10*K9</f>
        <v>0</v>
      </c>
      <c r="L146" s="46">
        <f>'Recursos Humanos'!$U10*L9</f>
        <v>0</v>
      </c>
      <c r="M146" s="46">
        <f>'Recursos Humanos'!$U10*M9</f>
        <v>0</v>
      </c>
      <c r="N146" s="46">
        <f>'Recursos Humanos'!$U10*N9</f>
        <v>0</v>
      </c>
      <c r="O146" s="46">
        <f>'Recursos Humanos'!$U10*O9</f>
        <v>0</v>
      </c>
      <c r="P146" s="46">
        <f>'Recursos Humanos'!$U10*P9</f>
        <v>0</v>
      </c>
      <c r="Q146" s="46">
        <f>'Recursos Humanos'!$U10*Q9</f>
        <v>0</v>
      </c>
      <c r="R146" s="46">
        <f>'Recursos Humanos'!$U10*R9</f>
        <v>0</v>
      </c>
      <c r="S146" s="46">
        <f>'Recursos Humanos'!$U10*S9</f>
        <v>0</v>
      </c>
      <c r="T146" s="46">
        <f>'Recursos Humanos'!$U10*T9</f>
        <v>0</v>
      </c>
      <c r="U146" s="46">
        <f>'Recursos Humanos'!$U10*U9</f>
        <v>0</v>
      </c>
      <c r="V146" s="8">
        <f>IF(SUM(G146:U146)&lt;&gt;'Recursos Humanos'!U10,"Erro",0)</f>
        <v>0</v>
      </c>
    </row>
    <row r="147" spans="4:22" ht="15.75" customHeight="1">
      <c r="D147" s="45">
        <f t="shared" si="11"/>
        <v>0</v>
      </c>
      <c r="G147" s="46">
        <f>'Recursos Humanos'!$U11*G10</f>
        <v>0</v>
      </c>
      <c r="H147" s="46">
        <f>'Recursos Humanos'!$U11*H10</f>
        <v>0</v>
      </c>
      <c r="I147" s="46">
        <f>'Recursos Humanos'!$U11*I10</f>
        <v>0</v>
      </c>
      <c r="J147" s="46">
        <f>'Recursos Humanos'!$U11*J10</f>
        <v>0</v>
      </c>
      <c r="K147" s="46">
        <f>'Recursos Humanos'!$U11*K10</f>
        <v>0</v>
      </c>
      <c r="L147" s="46">
        <f>'Recursos Humanos'!$U11*L10</f>
        <v>0</v>
      </c>
      <c r="M147" s="46">
        <f>'Recursos Humanos'!$U11*M10</f>
        <v>0</v>
      </c>
      <c r="N147" s="46">
        <f>'Recursos Humanos'!$U11*N10</f>
        <v>0</v>
      </c>
      <c r="O147" s="46">
        <f>'Recursos Humanos'!$U11*O10</f>
        <v>0</v>
      </c>
      <c r="P147" s="46">
        <f>'Recursos Humanos'!$U11*P10</f>
        <v>0</v>
      </c>
      <c r="Q147" s="46">
        <f>'Recursos Humanos'!$U11*Q10</f>
        <v>0</v>
      </c>
      <c r="R147" s="46">
        <f>'Recursos Humanos'!$U11*R10</f>
        <v>0</v>
      </c>
      <c r="S147" s="46">
        <f>'Recursos Humanos'!$U11*S10</f>
        <v>0</v>
      </c>
      <c r="T147" s="46">
        <f>'Recursos Humanos'!$U11*T10</f>
        <v>0</v>
      </c>
      <c r="U147" s="46">
        <f>'Recursos Humanos'!$U11*U10</f>
        <v>0</v>
      </c>
      <c r="V147" s="8">
        <f>IF(SUM(G147:U147)&lt;&gt;'Recursos Humanos'!U11,"Erro",0)</f>
        <v>0</v>
      </c>
    </row>
    <row r="148" spans="4:22" ht="15.75" customHeight="1">
      <c r="D148" s="45">
        <f t="shared" si="11"/>
        <v>0</v>
      </c>
      <c r="G148" s="46">
        <f>'Recursos Humanos'!$U12*G11</f>
        <v>0</v>
      </c>
      <c r="H148" s="46">
        <f>'Recursos Humanos'!$U12*H11</f>
        <v>0</v>
      </c>
      <c r="I148" s="46">
        <f>'Recursos Humanos'!$U12*I11</f>
        <v>0</v>
      </c>
      <c r="J148" s="46">
        <f>'Recursos Humanos'!$U12*J11</f>
        <v>0</v>
      </c>
      <c r="K148" s="46">
        <f>'Recursos Humanos'!$U12*K11</f>
        <v>0</v>
      </c>
      <c r="L148" s="46">
        <f>'Recursos Humanos'!$U12*L11</f>
        <v>0</v>
      </c>
      <c r="M148" s="46">
        <f>'Recursos Humanos'!$U12*M11</f>
        <v>0</v>
      </c>
      <c r="N148" s="46">
        <f>'Recursos Humanos'!$U12*N11</f>
        <v>0</v>
      </c>
      <c r="O148" s="46">
        <f>'Recursos Humanos'!$U12*O11</f>
        <v>0</v>
      </c>
      <c r="P148" s="46">
        <f>'Recursos Humanos'!$U12*P11</f>
        <v>0</v>
      </c>
      <c r="Q148" s="46">
        <f>'Recursos Humanos'!$U12*Q11</f>
        <v>0</v>
      </c>
      <c r="R148" s="46">
        <f>'Recursos Humanos'!$U12*R11</f>
        <v>0</v>
      </c>
      <c r="S148" s="46">
        <f>'Recursos Humanos'!$U12*S11</f>
        <v>0</v>
      </c>
      <c r="T148" s="46">
        <f>'Recursos Humanos'!$U12*T11</f>
        <v>0</v>
      </c>
      <c r="U148" s="46">
        <f>'Recursos Humanos'!$U12*U11</f>
        <v>0</v>
      </c>
      <c r="V148" s="8">
        <f>IF(SUM(G148:U148)&lt;&gt;'Recursos Humanos'!U12,"Erro",0)</f>
        <v>0</v>
      </c>
    </row>
    <row r="149" spans="4:22" ht="15.75" customHeight="1">
      <c r="D149" s="45">
        <f t="shared" si="11"/>
        <v>0</v>
      </c>
      <c r="G149" s="46">
        <f>'Recursos Humanos'!$U13*G12</f>
        <v>0</v>
      </c>
      <c r="H149" s="46">
        <f>'Recursos Humanos'!$U13*H12</f>
        <v>0</v>
      </c>
      <c r="I149" s="46">
        <f>'Recursos Humanos'!$U13*I12</f>
        <v>0</v>
      </c>
      <c r="J149" s="46">
        <f>'Recursos Humanos'!$U13*J12</f>
        <v>0</v>
      </c>
      <c r="K149" s="46">
        <f>'Recursos Humanos'!$U13*K12</f>
        <v>0</v>
      </c>
      <c r="L149" s="46">
        <f>'Recursos Humanos'!$U13*L12</f>
        <v>0</v>
      </c>
      <c r="M149" s="46">
        <f>'Recursos Humanos'!$U13*M12</f>
        <v>0</v>
      </c>
      <c r="N149" s="46">
        <f>'Recursos Humanos'!$U13*N12</f>
        <v>0</v>
      </c>
      <c r="O149" s="46">
        <f>'Recursos Humanos'!$U13*O12</f>
        <v>0</v>
      </c>
      <c r="P149" s="46">
        <f>'Recursos Humanos'!$U13*P12</f>
        <v>0</v>
      </c>
      <c r="Q149" s="46">
        <f>'Recursos Humanos'!$U13*Q12</f>
        <v>0</v>
      </c>
      <c r="R149" s="46">
        <f>'Recursos Humanos'!$U13*R12</f>
        <v>0</v>
      </c>
      <c r="S149" s="46">
        <f>'Recursos Humanos'!$U13*S12</f>
        <v>0</v>
      </c>
      <c r="T149" s="46">
        <f>'Recursos Humanos'!$U13*T12</f>
        <v>0</v>
      </c>
      <c r="U149" s="46">
        <f>'Recursos Humanos'!$U13*U12</f>
        <v>0</v>
      </c>
      <c r="V149" s="8">
        <f>IF(SUM(G149:U149)&lt;&gt;'Recursos Humanos'!U13,"Erro",0)</f>
        <v>0</v>
      </c>
    </row>
    <row r="150" spans="4:22" ht="15.75" customHeight="1">
      <c r="D150" s="45">
        <f t="shared" si="11"/>
        <v>0</v>
      </c>
      <c r="G150" s="46">
        <f>'Recursos Humanos'!$U14*G13</f>
        <v>0</v>
      </c>
      <c r="H150" s="46">
        <f>'Recursos Humanos'!$U14*H13</f>
        <v>0</v>
      </c>
      <c r="I150" s="46">
        <f>'Recursos Humanos'!$U14*I13</f>
        <v>0</v>
      </c>
      <c r="J150" s="46">
        <f>'Recursos Humanos'!$U14*J13</f>
        <v>0</v>
      </c>
      <c r="K150" s="46">
        <f>'Recursos Humanos'!$U14*K13</f>
        <v>0</v>
      </c>
      <c r="L150" s="46">
        <f>'Recursos Humanos'!$U14*L13</f>
        <v>0</v>
      </c>
      <c r="M150" s="46">
        <f>'Recursos Humanos'!$U14*M13</f>
        <v>0</v>
      </c>
      <c r="N150" s="46">
        <f>'Recursos Humanos'!$U14*N13</f>
        <v>0</v>
      </c>
      <c r="O150" s="46">
        <f>'Recursos Humanos'!$U14*O13</f>
        <v>0</v>
      </c>
      <c r="P150" s="46">
        <f>'Recursos Humanos'!$U14*P13</f>
        <v>0</v>
      </c>
      <c r="Q150" s="46">
        <f>'Recursos Humanos'!$U14*Q13</f>
        <v>0</v>
      </c>
      <c r="R150" s="46">
        <f>'Recursos Humanos'!$U14*R13</f>
        <v>0</v>
      </c>
      <c r="S150" s="46">
        <f>'Recursos Humanos'!$U14*S13</f>
        <v>0</v>
      </c>
      <c r="T150" s="46">
        <f>'Recursos Humanos'!$U14*T13</f>
        <v>0</v>
      </c>
      <c r="U150" s="46">
        <f>'Recursos Humanos'!$U14*U13</f>
        <v>0</v>
      </c>
      <c r="V150" s="8">
        <f>IF(SUM(G150:U150)&lt;&gt;'Recursos Humanos'!U14,"Erro",0)</f>
        <v>0</v>
      </c>
    </row>
    <row r="151" spans="4:22" ht="15.75" customHeight="1">
      <c r="D151" s="45">
        <f t="shared" si="11"/>
        <v>0</v>
      </c>
      <c r="G151" s="46">
        <f>'Recursos Humanos'!$U15*G14</f>
        <v>0</v>
      </c>
      <c r="H151" s="46">
        <f>'Recursos Humanos'!$U15*H14</f>
        <v>0</v>
      </c>
      <c r="I151" s="46">
        <f>'Recursos Humanos'!$U15*I14</f>
        <v>0</v>
      </c>
      <c r="J151" s="46">
        <f>'Recursos Humanos'!$U15*J14</f>
        <v>0</v>
      </c>
      <c r="K151" s="46">
        <f>'Recursos Humanos'!$U15*K14</f>
        <v>0</v>
      </c>
      <c r="L151" s="46">
        <f>'Recursos Humanos'!$U15*L14</f>
        <v>0</v>
      </c>
      <c r="M151" s="46">
        <f>'Recursos Humanos'!$U15*M14</f>
        <v>0</v>
      </c>
      <c r="N151" s="46">
        <f>'Recursos Humanos'!$U15*N14</f>
        <v>0</v>
      </c>
      <c r="O151" s="46">
        <f>'Recursos Humanos'!$U15*O14</f>
        <v>0</v>
      </c>
      <c r="P151" s="46">
        <f>'Recursos Humanos'!$U15*P14</f>
        <v>0</v>
      </c>
      <c r="Q151" s="46">
        <f>'Recursos Humanos'!$U15*Q14</f>
        <v>0</v>
      </c>
      <c r="R151" s="46">
        <f>'Recursos Humanos'!$U15*R14</f>
        <v>0</v>
      </c>
      <c r="S151" s="46">
        <f>'Recursos Humanos'!$U15*S14</f>
        <v>0</v>
      </c>
      <c r="T151" s="46">
        <f>'Recursos Humanos'!$U15*T14</f>
        <v>0</v>
      </c>
      <c r="U151" s="46">
        <f>'Recursos Humanos'!$U15*U14</f>
        <v>0</v>
      </c>
      <c r="V151" s="8">
        <f>IF(SUM(G151:U151)&lt;&gt;'Recursos Humanos'!U15,"Erro",0)</f>
        <v>0</v>
      </c>
    </row>
    <row r="152" spans="4:22" ht="15.75" customHeight="1">
      <c r="D152" s="45">
        <f t="shared" si="11"/>
        <v>0</v>
      </c>
      <c r="G152" s="46">
        <f>'Recursos Humanos'!$U16*G15</f>
        <v>0</v>
      </c>
      <c r="H152" s="46">
        <f>'Recursos Humanos'!$U16*H15</f>
        <v>0</v>
      </c>
      <c r="I152" s="46">
        <f>'Recursos Humanos'!$U16*I15</f>
        <v>0</v>
      </c>
      <c r="J152" s="46">
        <f>'Recursos Humanos'!$U16*J15</f>
        <v>0</v>
      </c>
      <c r="K152" s="46">
        <f>'Recursos Humanos'!$U16*K15</f>
        <v>0</v>
      </c>
      <c r="L152" s="46">
        <f>'Recursos Humanos'!$U16*L15</f>
        <v>0</v>
      </c>
      <c r="M152" s="46">
        <f>'Recursos Humanos'!$U16*M15</f>
        <v>0</v>
      </c>
      <c r="N152" s="46">
        <f>'Recursos Humanos'!$U16*N15</f>
        <v>0</v>
      </c>
      <c r="O152" s="46">
        <f>'Recursos Humanos'!$U16*O15</f>
        <v>0</v>
      </c>
      <c r="P152" s="46">
        <f>'Recursos Humanos'!$U16*P15</f>
        <v>0</v>
      </c>
      <c r="Q152" s="46">
        <f>'Recursos Humanos'!$U16*Q15</f>
        <v>0</v>
      </c>
      <c r="R152" s="46">
        <f>'Recursos Humanos'!$U16*R15</f>
        <v>0</v>
      </c>
      <c r="S152" s="46">
        <f>'Recursos Humanos'!$U16*S15</f>
        <v>0</v>
      </c>
      <c r="T152" s="46">
        <f>'Recursos Humanos'!$U16*T15</f>
        <v>0</v>
      </c>
      <c r="U152" s="46">
        <f>'Recursos Humanos'!$U16*U15</f>
        <v>0</v>
      </c>
      <c r="V152" s="8">
        <f>IF(SUM(G152:U152)&lt;&gt;'Recursos Humanos'!U16,"Erro",0)</f>
        <v>0</v>
      </c>
    </row>
    <row r="153" spans="4:22" ht="15.75" customHeight="1">
      <c r="D153" s="45">
        <f t="shared" si="11"/>
        <v>0</v>
      </c>
      <c r="G153" s="46">
        <f>'Recursos Humanos'!$U17*G16</f>
        <v>0</v>
      </c>
      <c r="H153" s="46">
        <f>'Recursos Humanos'!$U17*H16</f>
        <v>0</v>
      </c>
      <c r="I153" s="46">
        <f>'Recursos Humanos'!$U17*I16</f>
        <v>0</v>
      </c>
      <c r="J153" s="46">
        <f>'Recursos Humanos'!$U17*J16</f>
        <v>0</v>
      </c>
      <c r="K153" s="46">
        <f>'Recursos Humanos'!$U17*K16</f>
        <v>0</v>
      </c>
      <c r="L153" s="46">
        <f>'Recursos Humanos'!$U17*L16</f>
        <v>0</v>
      </c>
      <c r="M153" s="46">
        <f>'Recursos Humanos'!$U17*M16</f>
        <v>0</v>
      </c>
      <c r="N153" s="46">
        <f>'Recursos Humanos'!$U17*N16</f>
        <v>0</v>
      </c>
      <c r="O153" s="46">
        <f>'Recursos Humanos'!$U17*O16</f>
        <v>0</v>
      </c>
      <c r="P153" s="46">
        <f>'Recursos Humanos'!$U17*P16</f>
        <v>0</v>
      </c>
      <c r="Q153" s="46">
        <f>'Recursos Humanos'!$U17*Q16</f>
        <v>0</v>
      </c>
      <c r="R153" s="46">
        <f>'Recursos Humanos'!$U17*R16</f>
        <v>0</v>
      </c>
      <c r="S153" s="46">
        <f>'Recursos Humanos'!$U17*S16</f>
        <v>0</v>
      </c>
      <c r="T153" s="46">
        <f>'Recursos Humanos'!$U17*T16</f>
        <v>0</v>
      </c>
      <c r="U153" s="46">
        <f>'Recursos Humanos'!$U17*U16</f>
        <v>0</v>
      </c>
      <c r="V153" s="8">
        <f>IF(SUM(G153:U153)&lt;&gt;'Recursos Humanos'!U17,"Erro",0)</f>
        <v>0</v>
      </c>
    </row>
    <row r="154" spans="4:22" ht="15.75" customHeight="1">
      <c r="D154" s="45">
        <f t="shared" si="11"/>
        <v>0</v>
      </c>
      <c r="G154" s="46">
        <f>'Recursos Humanos'!$U18*G17</f>
        <v>0</v>
      </c>
      <c r="H154" s="46">
        <f>'Recursos Humanos'!$U18*H17</f>
        <v>0</v>
      </c>
      <c r="I154" s="46">
        <f>'Recursos Humanos'!$U18*I17</f>
        <v>0</v>
      </c>
      <c r="J154" s="46">
        <f>'Recursos Humanos'!$U18*J17</f>
        <v>0</v>
      </c>
      <c r="K154" s="46">
        <f>'Recursos Humanos'!$U18*K17</f>
        <v>0</v>
      </c>
      <c r="L154" s="46">
        <f>'Recursos Humanos'!$U18*L17</f>
        <v>0</v>
      </c>
      <c r="M154" s="46">
        <f>'Recursos Humanos'!$U18*M17</f>
        <v>0</v>
      </c>
      <c r="N154" s="46">
        <f>'Recursos Humanos'!$U18*N17</f>
        <v>0</v>
      </c>
      <c r="O154" s="46">
        <f>'Recursos Humanos'!$U18*O17</f>
        <v>0</v>
      </c>
      <c r="P154" s="46">
        <f>'Recursos Humanos'!$U18*P17</f>
        <v>0</v>
      </c>
      <c r="Q154" s="46">
        <f>'Recursos Humanos'!$U18*Q17</f>
        <v>0</v>
      </c>
      <c r="R154" s="46">
        <f>'Recursos Humanos'!$U18*R17</f>
        <v>0</v>
      </c>
      <c r="S154" s="46">
        <f>'Recursos Humanos'!$U18*S17</f>
        <v>0</v>
      </c>
      <c r="T154" s="46">
        <f>'Recursos Humanos'!$U18*T17</f>
        <v>0</v>
      </c>
      <c r="U154" s="46">
        <f>'Recursos Humanos'!$U18*U17</f>
        <v>0</v>
      </c>
      <c r="V154" s="8">
        <f>IF(SUM(G154:U154)&lt;&gt;'Recursos Humanos'!U18,"Erro",0)</f>
        <v>0</v>
      </c>
    </row>
    <row r="155" spans="4:22" ht="15.75" customHeight="1">
      <c r="D155" s="45">
        <f t="shared" si="11"/>
        <v>0</v>
      </c>
      <c r="G155" s="46">
        <f>'Recursos Humanos'!$U19*G18</f>
        <v>0</v>
      </c>
      <c r="H155" s="46">
        <f>'Recursos Humanos'!$U19*H18</f>
        <v>0</v>
      </c>
      <c r="I155" s="46">
        <f>'Recursos Humanos'!$U19*I18</f>
        <v>0</v>
      </c>
      <c r="J155" s="46">
        <f>'Recursos Humanos'!$U19*J18</f>
        <v>0</v>
      </c>
      <c r="K155" s="46">
        <f>'Recursos Humanos'!$U19*K18</f>
        <v>0</v>
      </c>
      <c r="L155" s="46">
        <f>'Recursos Humanos'!$U19*L18</f>
        <v>0</v>
      </c>
      <c r="M155" s="46">
        <f>'Recursos Humanos'!$U19*M18</f>
        <v>0</v>
      </c>
      <c r="N155" s="46">
        <f>'Recursos Humanos'!$U19*N18</f>
        <v>0</v>
      </c>
      <c r="O155" s="46">
        <f>'Recursos Humanos'!$U19*O18</f>
        <v>0</v>
      </c>
      <c r="P155" s="46">
        <f>'Recursos Humanos'!$U19*P18</f>
        <v>0</v>
      </c>
      <c r="Q155" s="46">
        <f>'Recursos Humanos'!$U19*Q18</f>
        <v>0</v>
      </c>
      <c r="R155" s="46">
        <f>'Recursos Humanos'!$U19*R18</f>
        <v>0</v>
      </c>
      <c r="S155" s="46">
        <f>'Recursos Humanos'!$U19*S18</f>
        <v>0</v>
      </c>
      <c r="T155" s="46">
        <f>'Recursos Humanos'!$U19*T18</f>
        <v>0</v>
      </c>
      <c r="U155" s="46">
        <f>'Recursos Humanos'!$U19*U18</f>
        <v>0</v>
      </c>
      <c r="V155" s="8">
        <f>IF(SUM(G155:U155)&lt;&gt;'Recursos Humanos'!U19,"Erro",0)</f>
        <v>0</v>
      </c>
    </row>
    <row r="156" spans="4:22" ht="15.75" customHeight="1">
      <c r="D156" s="45">
        <f t="shared" si="11"/>
        <v>0</v>
      </c>
      <c r="G156" s="46">
        <f>'Recursos Humanos'!$U20*G19</f>
        <v>0</v>
      </c>
      <c r="H156" s="46">
        <f>'Recursos Humanos'!$U20*H19</f>
        <v>0</v>
      </c>
      <c r="I156" s="46">
        <f>'Recursos Humanos'!$U20*I19</f>
        <v>0</v>
      </c>
      <c r="J156" s="46">
        <f>'Recursos Humanos'!$U20*J19</f>
        <v>0</v>
      </c>
      <c r="K156" s="46">
        <f>'Recursos Humanos'!$U20*K19</f>
        <v>0</v>
      </c>
      <c r="L156" s="46">
        <f>'Recursos Humanos'!$U20*L19</f>
        <v>0</v>
      </c>
      <c r="M156" s="46">
        <f>'Recursos Humanos'!$U20*M19</f>
        <v>0</v>
      </c>
      <c r="N156" s="46">
        <f>'Recursos Humanos'!$U20*N19</f>
        <v>0</v>
      </c>
      <c r="O156" s="46">
        <f>'Recursos Humanos'!$U20*O19</f>
        <v>0</v>
      </c>
      <c r="P156" s="46">
        <f>'Recursos Humanos'!$U20*P19</f>
        <v>0</v>
      </c>
      <c r="Q156" s="46">
        <f>'Recursos Humanos'!$U20*Q19</f>
        <v>0</v>
      </c>
      <c r="R156" s="46">
        <f>'Recursos Humanos'!$U20*R19</f>
        <v>0</v>
      </c>
      <c r="S156" s="46">
        <f>'Recursos Humanos'!$U20*S19</f>
        <v>0</v>
      </c>
      <c r="T156" s="46">
        <f>'Recursos Humanos'!$U20*T19</f>
        <v>0</v>
      </c>
      <c r="U156" s="46">
        <f>'Recursos Humanos'!$U20*U19</f>
        <v>0</v>
      </c>
      <c r="V156" s="8">
        <f>IF(SUM(G156:U156)&lt;&gt;'Recursos Humanos'!U20,"Erro",0)</f>
        <v>0</v>
      </c>
    </row>
    <row r="157" spans="4:22" ht="15.75" customHeight="1">
      <c r="D157" s="45">
        <f t="shared" si="11"/>
        <v>0</v>
      </c>
      <c r="G157" s="46">
        <f>'Recursos Humanos'!$U21*G20</f>
        <v>0</v>
      </c>
      <c r="H157" s="46">
        <f>'Recursos Humanos'!$U21*H20</f>
        <v>0</v>
      </c>
      <c r="I157" s="46">
        <f>'Recursos Humanos'!$U21*I20</f>
        <v>0</v>
      </c>
      <c r="J157" s="46">
        <f>'Recursos Humanos'!$U21*J20</f>
        <v>0</v>
      </c>
      <c r="K157" s="46">
        <f>'Recursos Humanos'!$U21*K20</f>
        <v>0</v>
      </c>
      <c r="L157" s="46">
        <f>'Recursos Humanos'!$U21*L20</f>
        <v>0</v>
      </c>
      <c r="M157" s="46">
        <f>'Recursos Humanos'!$U21*M20</f>
        <v>0</v>
      </c>
      <c r="N157" s="46">
        <f>'Recursos Humanos'!$U21*N20</f>
        <v>0</v>
      </c>
      <c r="O157" s="46">
        <f>'Recursos Humanos'!$U21*O20</f>
        <v>0</v>
      </c>
      <c r="P157" s="46">
        <f>'Recursos Humanos'!$U21*P20</f>
        <v>0</v>
      </c>
      <c r="Q157" s="46">
        <f>'Recursos Humanos'!$U21*Q20</f>
        <v>0</v>
      </c>
      <c r="R157" s="46">
        <f>'Recursos Humanos'!$U21*R20</f>
        <v>0</v>
      </c>
      <c r="S157" s="46">
        <f>'Recursos Humanos'!$U21*S20</f>
        <v>0</v>
      </c>
      <c r="T157" s="46">
        <f>'Recursos Humanos'!$U21*T20</f>
        <v>0</v>
      </c>
      <c r="U157" s="46">
        <f>'Recursos Humanos'!$U21*U20</f>
        <v>0</v>
      </c>
      <c r="V157" s="8">
        <f>IF(SUM(G157:U157)&lt;&gt;'Recursos Humanos'!U21,"Erro",0)</f>
        <v>0</v>
      </c>
    </row>
    <row r="158" spans="4:22" ht="15.75" customHeight="1">
      <c r="D158" s="45">
        <f t="shared" si="11"/>
        <v>0</v>
      </c>
      <c r="G158" s="46">
        <f>'Recursos Humanos'!$U22*G21</f>
        <v>0</v>
      </c>
      <c r="H158" s="46">
        <f>'Recursos Humanos'!$U22*H21</f>
        <v>0</v>
      </c>
      <c r="I158" s="46">
        <f>'Recursos Humanos'!$U22*I21</f>
        <v>0</v>
      </c>
      <c r="J158" s="46">
        <f>'Recursos Humanos'!$U22*J21</f>
        <v>0</v>
      </c>
      <c r="K158" s="46">
        <f>'Recursos Humanos'!$U22*K21</f>
        <v>0</v>
      </c>
      <c r="L158" s="46">
        <f>'Recursos Humanos'!$U22*L21</f>
        <v>0</v>
      </c>
      <c r="M158" s="46">
        <f>'Recursos Humanos'!$U22*M21</f>
        <v>0</v>
      </c>
      <c r="N158" s="46">
        <f>'Recursos Humanos'!$U22*N21</f>
        <v>0</v>
      </c>
      <c r="O158" s="46">
        <f>'Recursos Humanos'!$U22*O21</f>
        <v>0</v>
      </c>
      <c r="P158" s="46">
        <f>'Recursos Humanos'!$U22*P21</f>
        <v>0</v>
      </c>
      <c r="Q158" s="46">
        <f>'Recursos Humanos'!$U22*Q21</f>
        <v>0</v>
      </c>
      <c r="R158" s="46">
        <f>'Recursos Humanos'!$U22*R21</f>
        <v>0</v>
      </c>
      <c r="S158" s="46">
        <f>'Recursos Humanos'!$U22*S21</f>
        <v>0</v>
      </c>
      <c r="T158" s="46">
        <f>'Recursos Humanos'!$U22*T21</f>
        <v>0</v>
      </c>
      <c r="U158" s="46">
        <f>'Recursos Humanos'!$U22*U21</f>
        <v>0</v>
      </c>
      <c r="V158" s="8">
        <f>IF(SUM(G158:U158)&lt;&gt;'Recursos Humanos'!U22,"Erro",0)</f>
        <v>0</v>
      </c>
    </row>
    <row r="159" spans="4:22" ht="15.75" customHeight="1">
      <c r="D159" s="45">
        <f t="shared" si="11"/>
        <v>0</v>
      </c>
      <c r="G159" s="46">
        <f>'Recursos Humanos'!$U23*G22</f>
        <v>0</v>
      </c>
      <c r="H159" s="46">
        <f>'Recursos Humanos'!$U23*H22</f>
        <v>0</v>
      </c>
      <c r="I159" s="46">
        <f>'Recursos Humanos'!$U23*I22</f>
        <v>0</v>
      </c>
      <c r="J159" s="46">
        <f>'Recursos Humanos'!$U23*J22</f>
        <v>0</v>
      </c>
      <c r="K159" s="46">
        <f>'Recursos Humanos'!$U23*K22</f>
        <v>0</v>
      </c>
      <c r="L159" s="46">
        <f>'Recursos Humanos'!$U23*L22</f>
        <v>0</v>
      </c>
      <c r="M159" s="46">
        <f>'Recursos Humanos'!$U23*M22</f>
        <v>0</v>
      </c>
      <c r="N159" s="46">
        <f>'Recursos Humanos'!$U23*N22</f>
        <v>0</v>
      </c>
      <c r="O159" s="46">
        <f>'Recursos Humanos'!$U23*O22</f>
        <v>0</v>
      </c>
      <c r="P159" s="46">
        <f>'Recursos Humanos'!$U23*P22</f>
        <v>0</v>
      </c>
      <c r="Q159" s="46">
        <f>'Recursos Humanos'!$U23*Q22</f>
        <v>0</v>
      </c>
      <c r="R159" s="46">
        <f>'Recursos Humanos'!$U23*R22</f>
        <v>0</v>
      </c>
      <c r="S159" s="46">
        <f>'Recursos Humanos'!$U23*S22</f>
        <v>0</v>
      </c>
      <c r="T159" s="46">
        <f>'Recursos Humanos'!$U23*T22</f>
        <v>0</v>
      </c>
      <c r="U159" s="46">
        <f>'Recursos Humanos'!$U23*U22</f>
        <v>0</v>
      </c>
      <c r="V159" s="8">
        <f>IF(SUM(G159:U159)&lt;&gt;'Recursos Humanos'!U23,"Erro",0)</f>
        <v>0</v>
      </c>
    </row>
    <row r="160" spans="4:22" ht="15.75" customHeight="1">
      <c r="D160" s="45">
        <f t="shared" si="11"/>
        <v>0</v>
      </c>
      <c r="G160" s="46">
        <f>'Recursos Humanos'!$U24*G23</f>
        <v>0</v>
      </c>
      <c r="H160" s="46">
        <f>'Recursos Humanos'!$U24*H23</f>
        <v>0</v>
      </c>
      <c r="I160" s="46">
        <f>'Recursos Humanos'!$U24*I23</f>
        <v>0</v>
      </c>
      <c r="J160" s="46">
        <f>'Recursos Humanos'!$U24*J23</f>
        <v>0</v>
      </c>
      <c r="K160" s="46">
        <f>'Recursos Humanos'!$U24*K23</f>
        <v>0</v>
      </c>
      <c r="L160" s="46">
        <f>'Recursos Humanos'!$U24*L23</f>
        <v>0</v>
      </c>
      <c r="M160" s="46">
        <f>'Recursos Humanos'!$U24*M23</f>
        <v>0</v>
      </c>
      <c r="N160" s="46">
        <f>'Recursos Humanos'!$U24*N23</f>
        <v>0</v>
      </c>
      <c r="O160" s="46">
        <f>'Recursos Humanos'!$U24*O23</f>
        <v>0</v>
      </c>
      <c r="P160" s="46">
        <f>'Recursos Humanos'!$U24*P23</f>
        <v>0</v>
      </c>
      <c r="Q160" s="46">
        <f>'Recursos Humanos'!$U24*Q23</f>
        <v>0</v>
      </c>
      <c r="R160" s="46">
        <f>'Recursos Humanos'!$U24*R23</f>
        <v>0</v>
      </c>
      <c r="S160" s="46">
        <f>'Recursos Humanos'!$U24*S23</f>
        <v>0</v>
      </c>
      <c r="T160" s="46">
        <f>'Recursos Humanos'!$U24*T23</f>
        <v>0</v>
      </c>
      <c r="U160" s="46">
        <f>'Recursos Humanos'!$U24*U23</f>
        <v>0</v>
      </c>
      <c r="V160" s="8">
        <f>IF(SUM(G160:U160)&lt;&gt;'Recursos Humanos'!U24,"Erro",0)</f>
        <v>0</v>
      </c>
    </row>
    <row r="161" spans="4:22" ht="15.75" customHeight="1">
      <c r="D161" s="45">
        <f t="shared" si="11"/>
        <v>0</v>
      </c>
      <c r="G161" s="46">
        <f>'Recursos Humanos'!$U25*G24</f>
        <v>0</v>
      </c>
      <c r="H161" s="46">
        <f>'Recursos Humanos'!$U25*H24</f>
        <v>0</v>
      </c>
      <c r="I161" s="46">
        <f>'Recursos Humanos'!$U25*I24</f>
        <v>0</v>
      </c>
      <c r="J161" s="46">
        <f>'Recursos Humanos'!$U25*J24</f>
        <v>0</v>
      </c>
      <c r="K161" s="46">
        <f>'Recursos Humanos'!$U25*K24</f>
        <v>0</v>
      </c>
      <c r="L161" s="46">
        <f>'Recursos Humanos'!$U25*L24</f>
        <v>0</v>
      </c>
      <c r="M161" s="46">
        <f>'Recursos Humanos'!$U25*M24</f>
        <v>0</v>
      </c>
      <c r="N161" s="46">
        <f>'Recursos Humanos'!$U25*N24</f>
        <v>0</v>
      </c>
      <c r="O161" s="46">
        <f>'Recursos Humanos'!$U25*O24</f>
        <v>0</v>
      </c>
      <c r="P161" s="46">
        <f>'Recursos Humanos'!$U25*P24</f>
        <v>0</v>
      </c>
      <c r="Q161" s="46">
        <f>'Recursos Humanos'!$U25*Q24</f>
        <v>0</v>
      </c>
      <c r="R161" s="46">
        <f>'Recursos Humanos'!$U25*R24</f>
        <v>0</v>
      </c>
      <c r="S161" s="46">
        <f>'Recursos Humanos'!$U25*S24</f>
        <v>0</v>
      </c>
      <c r="T161" s="46">
        <f>'Recursos Humanos'!$U25*T24</f>
        <v>0</v>
      </c>
      <c r="U161" s="46">
        <f>'Recursos Humanos'!$U25*U24</f>
        <v>0</v>
      </c>
      <c r="V161" s="8">
        <f>IF(SUM(G161:U161)&lt;&gt;'Recursos Humanos'!U25,"Erro",0)</f>
        <v>0</v>
      </c>
    </row>
    <row r="162" spans="4:22" ht="15.75" customHeight="1">
      <c r="D162" s="45">
        <f t="shared" si="11"/>
        <v>0</v>
      </c>
      <c r="G162" s="46">
        <f>'Recursos Humanos'!$U26*G25</f>
        <v>0</v>
      </c>
      <c r="H162" s="46">
        <f>'Recursos Humanos'!$U26*H25</f>
        <v>0</v>
      </c>
      <c r="I162" s="46">
        <f>'Recursos Humanos'!$U26*I25</f>
        <v>0</v>
      </c>
      <c r="J162" s="46">
        <f>'Recursos Humanos'!$U26*J25</f>
        <v>0</v>
      </c>
      <c r="K162" s="46">
        <f>'Recursos Humanos'!$U26*K25</f>
        <v>0</v>
      </c>
      <c r="L162" s="46">
        <f>'Recursos Humanos'!$U26*L25</f>
        <v>0</v>
      </c>
      <c r="M162" s="46">
        <f>'Recursos Humanos'!$U26*M25</f>
        <v>0</v>
      </c>
      <c r="N162" s="46">
        <f>'Recursos Humanos'!$U26*N25</f>
        <v>0</v>
      </c>
      <c r="O162" s="46">
        <f>'Recursos Humanos'!$U26*O25</f>
        <v>0</v>
      </c>
      <c r="P162" s="46">
        <f>'Recursos Humanos'!$U26*P25</f>
        <v>0</v>
      </c>
      <c r="Q162" s="46">
        <f>'Recursos Humanos'!$U26*Q25</f>
        <v>0</v>
      </c>
      <c r="R162" s="46">
        <f>'Recursos Humanos'!$U26*R25</f>
        <v>0</v>
      </c>
      <c r="S162" s="46">
        <f>'Recursos Humanos'!$U26*S25</f>
        <v>0</v>
      </c>
      <c r="T162" s="46">
        <f>'Recursos Humanos'!$U26*T25</f>
        <v>0</v>
      </c>
      <c r="U162" s="46">
        <f>'Recursos Humanos'!$U26*U25</f>
        <v>0</v>
      </c>
      <c r="V162" s="8">
        <f>IF(SUM(G162:U162)&lt;&gt;'Recursos Humanos'!U26,"Erro",0)</f>
        <v>0</v>
      </c>
    </row>
    <row r="163" spans="4:22" ht="15.75" customHeight="1">
      <c r="D163" s="45">
        <f t="shared" si="11"/>
        <v>0</v>
      </c>
      <c r="G163" s="46">
        <f>'Recursos Humanos'!$U27*G26</f>
        <v>0</v>
      </c>
      <c r="H163" s="46">
        <f>'Recursos Humanos'!$U27*H26</f>
        <v>0</v>
      </c>
      <c r="I163" s="46">
        <f>'Recursos Humanos'!$U27*I26</f>
        <v>0</v>
      </c>
      <c r="J163" s="46">
        <f>'Recursos Humanos'!$U27*J26</f>
        <v>0</v>
      </c>
      <c r="K163" s="46">
        <f>'Recursos Humanos'!$U27*K26</f>
        <v>0</v>
      </c>
      <c r="L163" s="46">
        <f>'Recursos Humanos'!$U27*L26</f>
        <v>0</v>
      </c>
      <c r="M163" s="46">
        <f>'Recursos Humanos'!$U27*M26</f>
        <v>0</v>
      </c>
      <c r="N163" s="46">
        <f>'Recursos Humanos'!$U27*N26</f>
        <v>0</v>
      </c>
      <c r="O163" s="46">
        <f>'Recursos Humanos'!$U27*O26</f>
        <v>0</v>
      </c>
      <c r="P163" s="46">
        <f>'Recursos Humanos'!$U27*P26</f>
        <v>0</v>
      </c>
      <c r="Q163" s="46">
        <f>'Recursos Humanos'!$U27*Q26</f>
        <v>0</v>
      </c>
      <c r="R163" s="46">
        <f>'Recursos Humanos'!$U27*R26</f>
        <v>0</v>
      </c>
      <c r="S163" s="46">
        <f>'Recursos Humanos'!$U27*S26</f>
        <v>0</v>
      </c>
      <c r="T163" s="46">
        <f>'Recursos Humanos'!$U27*T26</f>
        <v>0</v>
      </c>
      <c r="U163" s="46">
        <f>'Recursos Humanos'!$U27*U26</f>
        <v>0</v>
      </c>
      <c r="V163" s="8">
        <f>IF(SUM(G163:U163)&lt;&gt;'Recursos Humanos'!U27,"Erro",0)</f>
        <v>0</v>
      </c>
    </row>
    <row r="164" spans="4:22" ht="15.75" customHeight="1">
      <c r="D164" s="45">
        <f t="shared" si="11"/>
        <v>0</v>
      </c>
      <c r="G164" s="46">
        <f>'Recursos Humanos'!$U28*G27</f>
        <v>0</v>
      </c>
      <c r="H164" s="46">
        <f>'Recursos Humanos'!$U28*H27</f>
        <v>0</v>
      </c>
      <c r="I164" s="46">
        <f>'Recursos Humanos'!$U28*I27</f>
        <v>0</v>
      </c>
      <c r="J164" s="46">
        <f>'Recursos Humanos'!$U28*J27</f>
        <v>0</v>
      </c>
      <c r="K164" s="46">
        <f>'Recursos Humanos'!$U28*K27</f>
        <v>0</v>
      </c>
      <c r="L164" s="46">
        <f>'Recursos Humanos'!$U28*L27</f>
        <v>0</v>
      </c>
      <c r="M164" s="46">
        <f>'Recursos Humanos'!$U28*M27</f>
        <v>0</v>
      </c>
      <c r="N164" s="46">
        <f>'Recursos Humanos'!$U28*N27</f>
        <v>0</v>
      </c>
      <c r="O164" s="46">
        <f>'Recursos Humanos'!$U28*O27</f>
        <v>0</v>
      </c>
      <c r="P164" s="46">
        <f>'Recursos Humanos'!$U28*P27</f>
        <v>0</v>
      </c>
      <c r="Q164" s="46">
        <f>'Recursos Humanos'!$U28*Q27</f>
        <v>0</v>
      </c>
      <c r="R164" s="46">
        <f>'Recursos Humanos'!$U28*R27</f>
        <v>0</v>
      </c>
      <c r="S164" s="46">
        <f>'Recursos Humanos'!$U28*S27</f>
        <v>0</v>
      </c>
      <c r="T164" s="46">
        <f>'Recursos Humanos'!$U28*T27</f>
        <v>0</v>
      </c>
      <c r="U164" s="46">
        <f>'Recursos Humanos'!$U28*U27</f>
        <v>0</v>
      </c>
      <c r="V164" s="8">
        <f>IF(SUM(G164:U164)&lt;&gt;'Recursos Humanos'!U28,"Erro",0)</f>
        <v>0</v>
      </c>
    </row>
    <row r="165" spans="4:22" ht="15.75" customHeight="1">
      <c r="D165" s="45">
        <f t="shared" si="11"/>
        <v>0</v>
      </c>
      <c r="G165" s="46">
        <f>'Recursos Humanos'!$U29*G28</f>
        <v>0</v>
      </c>
      <c r="H165" s="46">
        <f>'Recursos Humanos'!$U29*H28</f>
        <v>0</v>
      </c>
      <c r="I165" s="46">
        <f>'Recursos Humanos'!$U29*I28</f>
        <v>0</v>
      </c>
      <c r="J165" s="46">
        <f>'Recursos Humanos'!$U29*J28</f>
        <v>0</v>
      </c>
      <c r="K165" s="46">
        <f>'Recursos Humanos'!$U29*K28</f>
        <v>0</v>
      </c>
      <c r="L165" s="46">
        <f>'Recursos Humanos'!$U29*L28</f>
        <v>0</v>
      </c>
      <c r="M165" s="46">
        <f>'Recursos Humanos'!$U29*M28</f>
        <v>0</v>
      </c>
      <c r="N165" s="46">
        <f>'Recursos Humanos'!$U29*N28</f>
        <v>0</v>
      </c>
      <c r="O165" s="46">
        <f>'Recursos Humanos'!$U29*O28</f>
        <v>0</v>
      </c>
      <c r="P165" s="46">
        <f>'Recursos Humanos'!$U29*P28</f>
        <v>0</v>
      </c>
      <c r="Q165" s="46">
        <f>'Recursos Humanos'!$U29*Q28</f>
        <v>0</v>
      </c>
      <c r="R165" s="46">
        <f>'Recursos Humanos'!$U29*R28</f>
        <v>0</v>
      </c>
      <c r="S165" s="46">
        <f>'Recursos Humanos'!$U29*S28</f>
        <v>0</v>
      </c>
      <c r="T165" s="46">
        <f>'Recursos Humanos'!$U29*T28</f>
        <v>0</v>
      </c>
      <c r="U165" s="46">
        <f>'Recursos Humanos'!$U29*U28</f>
        <v>0</v>
      </c>
      <c r="V165" s="8">
        <f>IF(SUM(G165:U165)&lt;&gt;'Recursos Humanos'!U29,"Erro",0)</f>
        <v>0</v>
      </c>
    </row>
    <row r="166" spans="4:22" ht="15.75" customHeight="1">
      <c r="D166" s="45">
        <f t="shared" si="11"/>
        <v>0</v>
      </c>
      <c r="G166" s="46">
        <f>'Recursos Humanos'!$U30*G29</f>
        <v>0</v>
      </c>
      <c r="H166" s="46">
        <f>'Recursos Humanos'!$U30*H29</f>
        <v>0</v>
      </c>
      <c r="I166" s="46">
        <f>'Recursos Humanos'!$U30*I29</f>
        <v>0</v>
      </c>
      <c r="J166" s="46">
        <f>'Recursos Humanos'!$U30*J29</f>
        <v>0</v>
      </c>
      <c r="K166" s="46">
        <f>'Recursos Humanos'!$U30*K29</f>
        <v>0</v>
      </c>
      <c r="L166" s="46">
        <f>'Recursos Humanos'!$U30*L29</f>
        <v>0</v>
      </c>
      <c r="M166" s="46">
        <f>'Recursos Humanos'!$U30*M29</f>
        <v>0</v>
      </c>
      <c r="N166" s="46">
        <f>'Recursos Humanos'!$U30*N29</f>
        <v>0</v>
      </c>
      <c r="O166" s="46">
        <f>'Recursos Humanos'!$U30*O29</f>
        <v>0</v>
      </c>
      <c r="P166" s="46">
        <f>'Recursos Humanos'!$U30*P29</f>
        <v>0</v>
      </c>
      <c r="Q166" s="46">
        <f>'Recursos Humanos'!$U30*Q29</f>
        <v>0</v>
      </c>
      <c r="R166" s="46">
        <f>'Recursos Humanos'!$U30*R29</f>
        <v>0</v>
      </c>
      <c r="S166" s="46">
        <f>'Recursos Humanos'!$U30*S29</f>
        <v>0</v>
      </c>
      <c r="T166" s="46">
        <f>'Recursos Humanos'!$U30*T29</f>
        <v>0</v>
      </c>
      <c r="U166" s="46">
        <f>'Recursos Humanos'!$U30*U29</f>
        <v>0</v>
      </c>
      <c r="V166" s="8">
        <f>IF(SUM(G166:U166)&lt;&gt;'Recursos Humanos'!U30,"Erro",0)</f>
        <v>0</v>
      </c>
    </row>
    <row r="167" spans="4:22" ht="15.75" customHeight="1">
      <c r="D167" s="45">
        <f t="shared" si="11"/>
        <v>0</v>
      </c>
      <c r="G167" s="46">
        <f>'Recursos Humanos'!$U31*G30</f>
        <v>0</v>
      </c>
      <c r="H167" s="46">
        <f>'Recursos Humanos'!$U31*H30</f>
        <v>0</v>
      </c>
      <c r="I167" s="46">
        <f>'Recursos Humanos'!$U31*I30</f>
        <v>0</v>
      </c>
      <c r="J167" s="46">
        <f>'Recursos Humanos'!$U31*J30</f>
        <v>0</v>
      </c>
      <c r="K167" s="46">
        <f>'Recursos Humanos'!$U31*K30</f>
        <v>0</v>
      </c>
      <c r="L167" s="46">
        <f>'Recursos Humanos'!$U31*L30</f>
        <v>0</v>
      </c>
      <c r="M167" s="46">
        <f>'Recursos Humanos'!$U31*M30</f>
        <v>0</v>
      </c>
      <c r="N167" s="46">
        <f>'Recursos Humanos'!$U31*N30</f>
        <v>0</v>
      </c>
      <c r="O167" s="46">
        <f>'Recursos Humanos'!$U31*O30</f>
        <v>0</v>
      </c>
      <c r="P167" s="46">
        <f>'Recursos Humanos'!$U31*P30</f>
        <v>0</v>
      </c>
      <c r="Q167" s="46">
        <f>'Recursos Humanos'!$U31*Q30</f>
        <v>0</v>
      </c>
      <c r="R167" s="46">
        <f>'Recursos Humanos'!$U31*R30</f>
        <v>0</v>
      </c>
      <c r="S167" s="46">
        <f>'Recursos Humanos'!$U31*S30</f>
        <v>0</v>
      </c>
      <c r="T167" s="46">
        <f>'Recursos Humanos'!$U31*T30</f>
        <v>0</v>
      </c>
      <c r="U167" s="46">
        <f>'Recursos Humanos'!$U31*U30</f>
        <v>0</v>
      </c>
      <c r="V167" s="8">
        <f>IF(SUM(G167:U167)&lt;&gt;'Recursos Humanos'!U31,"Erro",0)</f>
        <v>0</v>
      </c>
    </row>
    <row r="168" spans="4:22" ht="15.75" customHeight="1">
      <c r="D168" s="45">
        <f t="shared" si="11"/>
        <v>0</v>
      </c>
      <c r="G168" s="46">
        <f>'Recursos Humanos'!$U32*G31</f>
        <v>0</v>
      </c>
      <c r="H168" s="46">
        <f>'Recursos Humanos'!$U32*H31</f>
        <v>0</v>
      </c>
      <c r="I168" s="46">
        <f>'Recursos Humanos'!$U32*I31</f>
        <v>0</v>
      </c>
      <c r="J168" s="46">
        <f>'Recursos Humanos'!$U32*J31</f>
        <v>0</v>
      </c>
      <c r="K168" s="46">
        <f>'Recursos Humanos'!$U32*K31</f>
        <v>0</v>
      </c>
      <c r="L168" s="46">
        <f>'Recursos Humanos'!$U32*L31</f>
        <v>0</v>
      </c>
      <c r="M168" s="46">
        <f>'Recursos Humanos'!$U32*M31</f>
        <v>0</v>
      </c>
      <c r="N168" s="46">
        <f>'Recursos Humanos'!$U32*N31</f>
        <v>0</v>
      </c>
      <c r="O168" s="46">
        <f>'Recursos Humanos'!$U32*O31</f>
        <v>0</v>
      </c>
      <c r="P168" s="46">
        <f>'Recursos Humanos'!$U32*P31</f>
        <v>0</v>
      </c>
      <c r="Q168" s="46">
        <f>'Recursos Humanos'!$U32*Q31</f>
        <v>0</v>
      </c>
      <c r="R168" s="46">
        <f>'Recursos Humanos'!$U32*R31</f>
        <v>0</v>
      </c>
      <c r="S168" s="46">
        <f>'Recursos Humanos'!$U32*S31</f>
        <v>0</v>
      </c>
      <c r="T168" s="46">
        <f>'Recursos Humanos'!$U32*T31</f>
        <v>0</v>
      </c>
      <c r="U168" s="46">
        <f>'Recursos Humanos'!$U32*U31</f>
        <v>0</v>
      </c>
      <c r="V168" s="8">
        <f>IF(SUM(G168:U168)&lt;&gt;'Recursos Humanos'!U32,"Erro",0)</f>
        <v>0</v>
      </c>
    </row>
    <row r="169" spans="4:22" ht="15.75" customHeight="1">
      <c r="D169" s="45">
        <f t="shared" si="11"/>
        <v>0</v>
      </c>
      <c r="G169" s="46">
        <f>'Recursos Humanos'!$U33*G32</f>
        <v>0</v>
      </c>
      <c r="H169" s="46">
        <f>'Recursos Humanos'!$U33*H32</f>
        <v>0</v>
      </c>
      <c r="I169" s="46">
        <f>'Recursos Humanos'!$U33*I32</f>
        <v>0</v>
      </c>
      <c r="J169" s="46">
        <f>'Recursos Humanos'!$U33*J32</f>
        <v>0</v>
      </c>
      <c r="K169" s="46">
        <f>'Recursos Humanos'!$U33*K32</f>
        <v>0</v>
      </c>
      <c r="L169" s="46">
        <f>'Recursos Humanos'!$U33*L32</f>
        <v>0</v>
      </c>
      <c r="M169" s="46">
        <f>'Recursos Humanos'!$U33*M32</f>
        <v>0</v>
      </c>
      <c r="N169" s="46">
        <f>'Recursos Humanos'!$U33*N32</f>
        <v>0</v>
      </c>
      <c r="O169" s="46">
        <f>'Recursos Humanos'!$U33*O32</f>
        <v>0</v>
      </c>
      <c r="P169" s="46">
        <f>'Recursos Humanos'!$U33*P32</f>
        <v>0</v>
      </c>
      <c r="Q169" s="46">
        <f>'Recursos Humanos'!$U33*Q32</f>
        <v>0</v>
      </c>
      <c r="R169" s="46">
        <f>'Recursos Humanos'!$U33*R32</f>
        <v>0</v>
      </c>
      <c r="S169" s="46">
        <f>'Recursos Humanos'!$U33*S32</f>
        <v>0</v>
      </c>
      <c r="T169" s="46">
        <f>'Recursos Humanos'!$U33*T32</f>
        <v>0</v>
      </c>
      <c r="U169" s="46">
        <f>'Recursos Humanos'!$U33*U32</f>
        <v>0</v>
      </c>
      <c r="V169" s="8">
        <f>IF(SUM(G169:U169)&lt;&gt;'Recursos Humanos'!U33,"Erro",0)</f>
        <v>0</v>
      </c>
    </row>
    <row r="170" spans="4:22" ht="15.75" customHeight="1">
      <c r="D170" s="45">
        <f t="shared" si="11"/>
        <v>0</v>
      </c>
      <c r="G170" s="46">
        <f>'Recursos Humanos'!$U34*G33</f>
        <v>0</v>
      </c>
      <c r="H170" s="46">
        <f>'Recursos Humanos'!$U34*H33</f>
        <v>0</v>
      </c>
      <c r="I170" s="46">
        <f>'Recursos Humanos'!$U34*I33</f>
        <v>0</v>
      </c>
      <c r="J170" s="46">
        <f>'Recursos Humanos'!$U34*J33</f>
        <v>0</v>
      </c>
      <c r="K170" s="46">
        <f>'Recursos Humanos'!$U34*K33</f>
        <v>0</v>
      </c>
      <c r="L170" s="46">
        <f>'Recursos Humanos'!$U34*L33</f>
        <v>0</v>
      </c>
      <c r="M170" s="46">
        <f>'Recursos Humanos'!$U34*M33</f>
        <v>0</v>
      </c>
      <c r="N170" s="46">
        <f>'Recursos Humanos'!$U34*N33</f>
        <v>0</v>
      </c>
      <c r="O170" s="46">
        <f>'Recursos Humanos'!$U34*O33</f>
        <v>0</v>
      </c>
      <c r="P170" s="46">
        <f>'Recursos Humanos'!$U34*P33</f>
        <v>0</v>
      </c>
      <c r="Q170" s="46">
        <f>'Recursos Humanos'!$U34*Q33</f>
        <v>0</v>
      </c>
      <c r="R170" s="46">
        <f>'Recursos Humanos'!$U34*R33</f>
        <v>0</v>
      </c>
      <c r="S170" s="46">
        <f>'Recursos Humanos'!$U34*S33</f>
        <v>0</v>
      </c>
      <c r="T170" s="46">
        <f>'Recursos Humanos'!$U34*T33</f>
        <v>0</v>
      </c>
      <c r="U170" s="46">
        <f>'Recursos Humanos'!$U34*U33</f>
        <v>0</v>
      </c>
      <c r="V170" s="8">
        <f>IF(SUM(G170:U170)&lt;&gt;'Recursos Humanos'!U34,"Erro",0)</f>
        <v>0</v>
      </c>
    </row>
    <row r="171" spans="4:22" ht="15.75" customHeight="1">
      <c r="D171" s="45">
        <f t="shared" si="11"/>
        <v>0</v>
      </c>
      <c r="G171" s="46">
        <f>'Recursos Humanos'!$U35*G34</f>
        <v>0</v>
      </c>
      <c r="H171" s="46">
        <f>'Recursos Humanos'!$U35*H34</f>
        <v>0</v>
      </c>
      <c r="I171" s="46">
        <f>'Recursos Humanos'!$U35*I34</f>
        <v>0</v>
      </c>
      <c r="J171" s="46">
        <f>'Recursos Humanos'!$U35*J34</f>
        <v>0</v>
      </c>
      <c r="K171" s="46">
        <f>'Recursos Humanos'!$U35*K34</f>
        <v>0</v>
      </c>
      <c r="L171" s="46">
        <f>'Recursos Humanos'!$U35*L34</f>
        <v>0</v>
      </c>
      <c r="M171" s="46">
        <f>'Recursos Humanos'!$U35*M34</f>
        <v>0</v>
      </c>
      <c r="N171" s="46">
        <f>'Recursos Humanos'!$U35*N34</f>
        <v>0</v>
      </c>
      <c r="O171" s="46">
        <f>'Recursos Humanos'!$U35*O34</f>
        <v>0</v>
      </c>
      <c r="P171" s="46">
        <f>'Recursos Humanos'!$U35*P34</f>
        <v>0</v>
      </c>
      <c r="Q171" s="46">
        <f>'Recursos Humanos'!$U35*Q34</f>
        <v>0</v>
      </c>
      <c r="R171" s="46">
        <f>'Recursos Humanos'!$U35*R34</f>
        <v>0</v>
      </c>
      <c r="S171" s="46">
        <f>'Recursos Humanos'!$U35*S34</f>
        <v>0</v>
      </c>
      <c r="T171" s="46">
        <f>'Recursos Humanos'!$U35*T34</f>
        <v>0</v>
      </c>
      <c r="U171" s="46">
        <f>'Recursos Humanos'!$U35*U34</f>
        <v>0</v>
      </c>
      <c r="V171" s="8">
        <f>IF(SUM(G171:U171)&lt;&gt;'Recursos Humanos'!U35,"Erro",0)</f>
        <v>0</v>
      </c>
    </row>
    <row r="172" spans="4:22" ht="15.75" customHeight="1">
      <c r="D172" s="45">
        <f t="shared" si="11"/>
        <v>0</v>
      </c>
      <c r="G172" s="46">
        <f>'Recursos Humanos'!$U36*G35</f>
        <v>0</v>
      </c>
      <c r="H172" s="46">
        <f>'Recursos Humanos'!$U36*H35</f>
        <v>0</v>
      </c>
      <c r="I172" s="46">
        <f>'Recursos Humanos'!$U36*I35</f>
        <v>0</v>
      </c>
      <c r="J172" s="46">
        <f>'Recursos Humanos'!$U36*J35</f>
        <v>0</v>
      </c>
      <c r="K172" s="46">
        <f>'Recursos Humanos'!$U36*K35</f>
        <v>0</v>
      </c>
      <c r="L172" s="46">
        <f>'Recursos Humanos'!$U36*L35</f>
        <v>0</v>
      </c>
      <c r="M172" s="46">
        <f>'Recursos Humanos'!$U36*M35</f>
        <v>0</v>
      </c>
      <c r="N172" s="46">
        <f>'Recursos Humanos'!$U36*N35</f>
        <v>0</v>
      </c>
      <c r="O172" s="46">
        <f>'Recursos Humanos'!$U36*O35</f>
        <v>0</v>
      </c>
      <c r="P172" s="46">
        <f>'Recursos Humanos'!$U36*P35</f>
        <v>0</v>
      </c>
      <c r="Q172" s="46">
        <f>'Recursos Humanos'!$U36*Q35</f>
        <v>0</v>
      </c>
      <c r="R172" s="46">
        <f>'Recursos Humanos'!$U36*R35</f>
        <v>0</v>
      </c>
      <c r="S172" s="46">
        <f>'Recursos Humanos'!$U36*S35</f>
        <v>0</v>
      </c>
      <c r="T172" s="46">
        <f>'Recursos Humanos'!$U36*T35</f>
        <v>0</v>
      </c>
      <c r="U172" s="46">
        <f>'Recursos Humanos'!$U36*U35</f>
        <v>0</v>
      </c>
      <c r="V172" s="8">
        <f>IF(SUM(G172:U172)&lt;&gt;'Recursos Humanos'!U36,"Erro",0)</f>
        <v>0</v>
      </c>
    </row>
    <row r="173" spans="4:22" ht="15.75" customHeight="1">
      <c r="D173" s="45">
        <f t="shared" si="11"/>
        <v>0</v>
      </c>
      <c r="G173" s="46">
        <f>'Recursos Humanos'!$U37*G36</f>
        <v>0</v>
      </c>
      <c r="H173" s="46">
        <f>'Recursos Humanos'!$U37*H36</f>
        <v>0</v>
      </c>
      <c r="I173" s="46">
        <f>'Recursos Humanos'!$U37*I36</f>
        <v>0</v>
      </c>
      <c r="J173" s="46">
        <f>'Recursos Humanos'!$U37*J36</f>
        <v>0</v>
      </c>
      <c r="K173" s="46">
        <f>'Recursos Humanos'!$U37*K36</f>
        <v>0</v>
      </c>
      <c r="L173" s="46">
        <f>'Recursos Humanos'!$U37*L36</f>
        <v>0</v>
      </c>
      <c r="M173" s="46">
        <f>'Recursos Humanos'!$U37*M36</f>
        <v>0</v>
      </c>
      <c r="N173" s="46">
        <f>'Recursos Humanos'!$U37*N36</f>
        <v>0</v>
      </c>
      <c r="O173" s="46">
        <f>'Recursos Humanos'!$U37*O36</f>
        <v>0</v>
      </c>
      <c r="P173" s="46">
        <f>'Recursos Humanos'!$U37*P36</f>
        <v>0</v>
      </c>
      <c r="Q173" s="46">
        <f>'Recursos Humanos'!$U37*Q36</f>
        <v>0</v>
      </c>
      <c r="R173" s="46">
        <f>'Recursos Humanos'!$U37*R36</f>
        <v>0</v>
      </c>
      <c r="S173" s="46">
        <f>'Recursos Humanos'!$U37*S36</f>
        <v>0</v>
      </c>
      <c r="T173" s="46">
        <f>'Recursos Humanos'!$U37*T36</f>
        <v>0</v>
      </c>
      <c r="U173" s="46">
        <f>'Recursos Humanos'!$U37*U36</f>
        <v>0</v>
      </c>
      <c r="V173" s="8">
        <f>IF(SUM(G173:U173)&lt;&gt;'Recursos Humanos'!U37,"Erro",0)</f>
        <v>0</v>
      </c>
    </row>
    <row r="174" spans="4:22" ht="15.75" customHeight="1">
      <c r="D174" s="45">
        <f t="shared" si="11"/>
        <v>0</v>
      </c>
      <c r="G174" s="46">
        <f>'Recursos Humanos'!$U38*G37</f>
        <v>0</v>
      </c>
      <c r="H174" s="46">
        <f>'Recursos Humanos'!$U38*H37</f>
        <v>0</v>
      </c>
      <c r="I174" s="46">
        <f>'Recursos Humanos'!$U38*I37</f>
        <v>0</v>
      </c>
      <c r="J174" s="46">
        <f>'Recursos Humanos'!$U38*J37</f>
        <v>0</v>
      </c>
      <c r="K174" s="46">
        <f>'Recursos Humanos'!$U38*K37</f>
        <v>0</v>
      </c>
      <c r="L174" s="46">
        <f>'Recursos Humanos'!$U38*L37</f>
        <v>0</v>
      </c>
      <c r="M174" s="46">
        <f>'Recursos Humanos'!$U38*M37</f>
        <v>0</v>
      </c>
      <c r="N174" s="46">
        <f>'Recursos Humanos'!$U38*N37</f>
        <v>0</v>
      </c>
      <c r="O174" s="46">
        <f>'Recursos Humanos'!$U38*O37</f>
        <v>0</v>
      </c>
      <c r="P174" s="46">
        <f>'Recursos Humanos'!$U38*P37</f>
        <v>0</v>
      </c>
      <c r="Q174" s="46">
        <f>'Recursos Humanos'!$U38*Q37</f>
        <v>0</v>
      </c>
      <c r="R174" s="46">
        <f>'Recursos Humanos'!$U38*R37</f>
        <v>0</v>
      </c>
      <c r="S174" s="46">
        <f>'Recursos Humanos'!$U38*S37</f>
        <v>0</v>
      </c>
      <c r="T174" s="46">
        <f>'Recursos Humanos'!$U38*T37</f>
        <v>0</v>
      </c>
      <c r="U174" s="46">
        <f>'Recursos Humanos'!$U38*U37</f>
        <v>0</v>
      </c>
      <c r="V174" s="8">
        <f>IF(SUM(G174:U174)&lt;&gt;'Recursos Humanos'!U38,"Erro",0)</f>
        <v>0</v>
      </c>
    </row>
    <row r="175" spans="4:22" ht="15.75" customHeight="1">
      <c r="D175" s="45">
        <f t="shared" si="11"/>
        <v>0</v>
      </c>
      <c r="G175" s="46">
        <f>'Recursos Humanos'!$U39*G38</f>
        <v>0</v>
      </c>
      <c r="H175" s="46">
        <f>'Recursos Humanos'!$U39*H38</f>
        <v>0</v>
      </c>
      <c r="I175" s="46">
        <f>'Recursos Humanos'!$U39*I38</f>
        <v>0</v>
      </c>
      <c r="J175" s="46">
        <f>'Recursos Humanos'!$U39*J38</f>
        <v>0</v>
      </c>
      <c r="K175" s="46">
        <f>'Recursos Humanos'!$U39*K38</f>
        <v>0</v>
      </c>
      <c r="L175" s="46">
        <f>'Recursos Humanos'!$U39*L38</f>
        <v>0</v>
      </c>
      <c r="M175" s="46">
        <f>'Recursos Humanos'!$U39*M38</f>
        <v>0</v>
      </c>
      <c r="N175" s="46">
        <f>'Recursos Humanos'!$U39*N38</f>
        <v>0</v>
      </c>
      <c r="O175" s="46">
        <f>'Recursos Humanos'!$U39*O38</f>
        <v>0</v>
      </c>
      <c r="P175" s="46">
        <f>'Recursos Humanos'!$U39*P38</f>
        <v>0</v>
      </c>
      <c r="Q175" s="46">
        <f>'Recursos Humanos'!$U39*Q38</f>
        <v>0</v>
      </c>
      <c r="R175" s="46">
        <f>'Recursos Humanos'!$U39*R38</f>
        <v>0</v>
      </c>
      <c r="S175" s="46">
        <f>'Recursos Humanos'!$U39*S38</f>
        <v>0</v>
      </c>
      <c r="T175" s="46">
        <f>'Recursos Humanos'!$U39*T38</f>
        <v>0</v>
      </c>
      <c r="U175" s="46">
        <f>'Recursos Humanos'!$U39*U38</f>
        <v>0</v>
      </c>
      <c r="V175" s="8">
        <f>IF(SUM(G175:U175)&lt;&gt;'Recursos Humanos'!U39,"Erro",0)</f>
        <v>0</v>
      </c>
    </row>
    <row r="176" spans="4:22" ht="15.75" customHeight="1">
      <c r="D176" s="45">
        <f t="shared" si="11"/>
        <v>0</v>
      </c>
      <c r="G176" s="46">
        <f>'Recursos Humanos'!$U40*G39</f>
        <v>0</v>
      </c>
      <c r="H176" s="46">
        <f>'Recursos Humanos'!$U40*H39</f>
        <v>0</v>
      </c>
      <c r="I176" s="46">
        <f>'Recursos Humanos'!$U40*I39</f>
        <v>0</v>
      </c>
      <c r="J176" s="46">
        <f>'Recursos Humanos'!$U40*J39</f>
        <v>0</v>
      </c>
      <c r="K176" s="46">
        <f>'Recursos Humanos'!$U40*K39</f>
        <v>0</v>
      </c>
      <c r="L176" s="46">
        <f>'Recursos Humanos'!$U40*L39</f>
        <v>0</v>
      </c>
      <c r="M176" s="46">
        <f>'Recursos Humanos'!$U40*M39</f>
        <v>0</v>
      </c>
      <c r="N176" s="46">
        <f>'Recursos Humanos'!$U40*N39</f>
        <v>0</v>
      </c>
      <c r="O176" s="46">
        <f>'Recursos Humanos'!$U40*O39</f>
        <v>0</v>
      </c>
      <c r="P176" s="46">
        <f>'Recursos Humanos'!$U40*P39</f>
        <v>0</v>
      </c>
      <c r="Q176" s="46">
        <f>'Recursos Humanos'!$U40*Q39</f>
        <v>0</v>
      </c>
      <c r="R176" s="46">
        <f>'Recursos Humanos'!$U40*R39</f>
        <v>0</v>
      </c>
      <c r="S176" s="46">
        <f>'Recursos Humanos'!$U40*S39</f>
        <v>0</v>
      </c>
      <c r="T176" s="46">
        <f>'Recursos Humanos'!$U40*T39</f>
        <v>0</v>
      </c>
      <c r="U176" s="46">
        <f>'Recursos Humanos'!$U40*U39</f>
        <v>0</v>
      </c>
      <c r="V176" s="8">
        <f>IF(SUM(G176:U176)&lt;&gt;'Recursos Humanos'!U40,"Erro",0)</f>
        <v>0</v>
      </c>
    </row>
    <row r="177" spans="4:22" ht="15.75" customHeight="1">
      <c r="D177" s="45">
        <f t="shared" si="11"/>
        <v>0</v>
      </c>
      <c r="G177" s="46">
        <f>'Recursos Humanos'!$U41*G40</f>
        <v>0</v>
      </c>
      <c r="H177" s="46">
        <f>'Recursos Humanos'!$U41*H40</f>
        <v>0</v>
      </c>
      <c r="I177" s="46">
        <f>'Recursos Humanos'!$U41*I40</f>
        <v>0</v>
      </c>
      <c r="J177" s="46">
        <f>'Recursos Humanos'!$U41*J40</f>
        <v>0</v>
      </c>
      <c r="K177" s="46">
        <f>'Recursos Humanos'!$U41*K40</f>
        <v>0</v>
      </c>
      <c r="L177" s="46">
        <f>'Recursos Humanos'!$U41*L40</f>
        <v>0</v>
      </c>
      <c r="M177" s="46">
        <f>'Recursos Humanos'!$U41*M40</f>
        <v>0</v>
      </c>
      <c r="N177" s="46">
        <f>'Recursos Humanos'!$U41*N40</f>
        <v>0</v>
      </c>
      <c r="O177" s="46">
        <f>'Recursos Humanos'!$U41*O40</f>
        <v>0</v>
      </c>
      <c r="P177" s="46">
        <f>'Recursos Humanos'!$U41*P40</f>
        <v>0</v>
      </c>
      <c r="Q177" s="46">
        <f>'Recursos Humanos'!$U41*Q40</f>
        <v>0</v>
      </c>
      <c r="R177" s="46">
        <f>'Recursos Humanos'!$U41*R40</f>
        <v>0</v>
      </c>
      <c r="S177" s="46">
        <f>'Recursos Humanos'!$U41*S40</f>
        <v>0</v>
      </c>
      <c r="T177" s="46">
        <f>'Recursos Humanos'!$U41*T40</f>
        <v>0</v>
      </c>
      <c r="U177" s="46">
        <f>'Recursos Humanos'!$U41*U40</f>
        <v>0</v>
      </c>
      <c r="V177" s="8">
        <f>IF(SUM(G177:U177)&lt;&gt;'Recursos Humanos'!U41,"Erro",0)</f>
        <v>0</v>
      </c>
    </row>
    <row r="178" spans="4:22" ht="15.75" customHeight="1">
      <c r="D178" s="45">
        <f t="shared" si="11"/>
        <v>0</v>
      </c>
      <c r="G178" s="46">
        <f>'Recursos Humanos'!$U42*G41</f>
        <v>0</v>
      </c>
      <c r="H178" s="46">
        <f>'Recursos Humanos'!$U42*H41</f>
        <v>0</v>
      </c>
      <c r="I178" s="46">
        <f>'Recursos Humanos'!$U42*I41</f>
        <v>0</v>
      </c>
      <c r="J178" s="46">
        <f>'Recursos Humanos'!$U42*J41</f>
        <v>0</v>
      </c>
      <c r="K178" s="46">
        <f>'Recursos Humanos'!$U42*K41</f>
        <v>0</v>
      </c>
      <c r="L178" s="46">
        <f>'Recursos Humanos'!$U42*L41</f>
        <v>0</v>
      </c>
      <c r="M178" s="46">
        <f>'Recursos Humanos'!$U42*M41</f>
        <v>0</v>
      </c>
      <c r="N178" s="46">
        <f>'Recursos Humanos'!$U42*N41</f>
        <v>0</v>
      </c>
      <c r="O178" s="46">
        <f>'Recursos Humanos'!$U42*O41</f>
        <v>0</v>
      </c>
      <c r="P178" s="46">
        <f>'Recursos Humanos'!$U42*P41</f>
        <v>0</v>
      </c>
      <c r="Q178" s="46">
        <f>'Recursos Humanos'!$U42*Q41</f>
        <v>0</v>
      </c>
      <c r="R178" s="46">
        <f>'Recursos Humanos'!$U42*R41</f>
        <v>0</v>
      </c>
      <c r="S178" s="46">
        <f>'Recursos Humanos'!$U42*S41</f>
        <v>0</v>
      </c>
      <c r="T178" s="46">
        <f>'Recursos Humanos'!$U42*T41</f>
        <v>0</v>
      </c>
      <c r="U178" s="46">
        <f>'Recursos Humanos'!$U42*U41</f>
        <v>0</v>
      </c>
      <c r="V178" s="8">
        <f>IF(SUM(G178:U178)&lt;&gt;'Recursos Humanos'!U42,"Erro",0)</f>
        <v>0</v>
      </c>
    </row>
    <row r="179" spans="4:22" ht="15.75" customHeight="1">
      <c r="D179" s="45">
        <f t="shared" si="11"/>
        <v>0</v>
      </c>
      <c r="G179" s="46">
        <f>'Recursos Humanos'!$U43*G42</f>
        <v>0</v>
      </c>
      <c r="H179" s="46">
        <f>'Recursos Humanos'!$U43*H42</f>
        <v>0</v>
      </c>
      <c r="I179" s="46">
        <f>'Recursos Humanos'!$U43*I42</f>
        <v>0</v>
      </c>
      <c r="J179" s="46">
        <f>'Recursos Humanos'!$U43*J42</f>
        <v>0</v>
      </c>
      <c r="K179" s="46">
        <f>'Recursos Humanos'!$U43*K42</f>
        <v>0</v>
      </c>
      <c r="L179" s="46">
        <f>'Recursos Humanos'!$U43*L42</f>
        <v>0</v>
      </c>
      <c r="M179" s="46">
        <f>'Recursos Humanos'!$U43*M42</f>
        <v>0</v>
      </c>
      <c r="N179" s="46">
        <f>'Recursos Humanos'!$U43*N42</f>
        <v>0</v>
      </c>
      <c r="O179" s="46">
        <f>'Recursos Humanos'!$U43*O42</f>
        <v>0</v>
      </c>
      <c r="P179" s="46">
        <f>'Recursos Humanos'!$U43*P42</f>
        <v>0</v>
      </c>
      <c r="Q179" s="46">
        <f>'Recursos Humanos'!$U43*Q42</f>
        <v>0</v>
      </c>
      <c r="R179" s="46">
        <f>'Recursos Humanos'!$U43*R42</f>
        <v>0</v>
      </c>
      <c r="S179" s="46">
        <f>'Recursos Humanos'!$U43*S42</f>
        <v>0</v>
      </c>
      <c r="T179" s="46">
        <f>'Recursos Humanos'!$U43*T42</f>
        <v>0</v>
      </c>
      <c r="U179" s="46">
        <f>'Recursos Humanos'!$U43*U42</f>
        <v>0</v>
      </c>
      <c r="V179" s="8">
        <f>IF(SUM(G179:U179)&lt;&gt;'Recursos Humanos'!U43,"Erro",0)</f>
        <v>0</v>
      </c>
    </row>
    <row r="180" spans="4:22" ht="15.75" customHeight="1">
      <c r="D180" s="45">
        <f t="shared" si="11"/>
        <v>0</v>
      </c>
      <c r="G180" s="46">
        <f>'Recursos Humanos'!$U44*G43</f>
        <v>0</v>
      </c>
      <c r="H180" s="46">
        <f>'Recursos Humanos'!$U44*H43</f>
        <v>0</v>
      </c>
      <c r="I180" s="46">
        <f>'Recursos Humanos'!$U44*I43</f>
        <v>0</v>
      </c>
      <c r="J180" s="46">
        <f>'Recursos Humanos'!$U44*J43</f>
        <v>0</v>
      </c>
      <c r="K180" s="46">
        <f>'Recursos Humanos'!$U44*K43</f>
        <v>0</v>
      </c>
      <c r="L180" s="46">
        <f>'Recursos Humanos'!$U44*L43</f>
        <v>0</v>
      </c>
      <c r="M180" s="46">
        <f>'Recursos Humanos'!$U44*M43</f>
        <v>0</v>
      </c>
      <c r="N180" s="46">
        <f>'Recursos Humanos'!$U44*N43</f>
        <v>0</v>
      </c>
      <c r="O180" s="46">
        <f>'Recursos Humanos'!$U44*O43</f>
        <v>0</v>
      </c>
      <c r="P180" s="46">
        <f>'Recursos Humanos'!$U44*P43</f>
        <v>0</v>
      </c>
      <c r="Q180" s="46">
        <f>'Recursos Humanos'!$U44*Q43</f>
        <v>0</v>
      </c>
      <c r="R180" s="46">
        <f>'Recursos Humanos'!$U44*R43</f>
        <v>0</v>
      </c>
      <c r="S180" s="46">
        <f>'Recursos Humanos'!$U44*S43</f>
        <v>0</v>
      </c>
      <c r="T180" s="46">
        <f>'Recursos Humanos'!$U44*T43</f>
        <v>0</v>
      </c>
      <c r="U180" s="46">
        <f>'Recursos Humanos'!$U44*U43</f>
        <v>0</v>
      </c>
      <c r="V180" s="8">
        <f>IF(SUM(G180:U180)&lt;&gt;'Recursos Humanos'!U44,"Erro",0)</f>
        <v>0</v>
      </c>
    </row>
    <row r="181" spans="4:22" ht="15.75" customHeight="1">
      <c r="D181" s="45">
        <f t="shared" si="11"/>
        <v>0</v>
      </c>
      <c r="G181" s="46">
        <f>'Recursos Humanos'!$U45*G44</f>
        <v>0</v>
      </c>
      <c r="H181" s="46">
        <f>'Recursos Humanos'!$U45*H44</f>
        <v>0</v>
      </c>
      <c r="I181" s="46">
        <f>'Recursos Humanos'!$U45*I44</f>
        <v>0</v>
      </c>
      <c r="J181" s="46">
        <f>'Recursos Humanos'!$U45*J44</f>
        <v>0</v>
      </c>
      <c r="K181" s="46">
        <f>'Recursos Humanos'!$U45*K44</f>
        <v>0</v>
      </c>
      <c r="L181" s="46">
        <f>'Recursos Humanos'!$U45*L44</f>
        <v>0</v>
      </c>
      <c r="M181" s="46">
        <f>'Recursos Humanos'!$U45*M44</f>
        <v>0</v>
      </c>
      <c r="N181" s="46">
        <f>'Recursos Humanos'!$U45*N44</f>
        <v>0</v>
      </c>
      <c r="O181" s="46">
        <f>'Recursos Humanos'!$U45*O44</f>
        <v>0</v>
      </c>
      <c r="P181" s="46">
        <f>'Recursos Humanos'!$U45*P44</f>
        <v>0</v>
      </c>
      <c r="Q181" s="46">
        <f>'Recursos Humanos'!$U45*Q44</f>
        <v>0</v>
      </c>
      <c r="R181" s="46">
        <f>'Recursos Humanos'!$U45*R44</f>
        <v>0</v>
      </c>
      <c r="S181" s="46">
        <f>'Recursos Humanos'!$U45*S44</f>
        <v>0</v>
      </c>
      <c r="T181" s="46">
        <f>'Recursos Humanos'!$U45*T44</f>
        <v>0</v>
      </c>
      <c r="U181" s="46">
        <f>'Recursos Humanos'!$U45*U44</f>
        <v>0</v>
      </c>
      <c r="V181" s="8">
        <f>IF(SUM(G181:U181)&lt;&gt;'Recursos Humanos'!U45,"Erro",0)</f>
        <v>0</v>
      </c>
    </row>
    <row r="182" spans="4:22" ht="15.75" customHeight="1">
      <c r="D182" s="45">
        <f t="shared" si="11"/>
        <v>0</v>
      </c>
      <c r="G182" s="46">
        <f>'Recursos Humanos'!$U46*G45</f>
        <v>0</v>
      </c>
      <c r="H182" s="46">
        <f>'Recursos Humanos'!$U46*H45</f>
        <v>0</v>
      </c>
      <c r="I182" s="46">
        <f>'Recursos Humanos'!$U46*I45</f>
        <v>0</v>
      </c>
      <c r="J182" s="46">
        <f>'Recursos Humanos'!$U46*J45</f>
        <v>0</v>
      </c>
      <c r="K182" s="46">
        <f>'Recursos Humanos'!$U46*K45</f>
        <v>0</v>
      </c>
      <c r="L182" s="46">
        <f>'Recursos Humanos'!$U46*L45</f>
        <v>0</v>
      </c>
      <c r="M182" s="46">
        <f>'Recursos Humanos'!$U46*M45</f>
        <v>0</v>
      </c>
      <c r="N182" s="46">
        <f>'Recursos Humanos'!$U46*N45</f>
        <v>0</v>
      </c>
      <c r="O182" s="46">
        <f>'Recursos Humanos'!$U46*O45</f>
        <v>0</v>
      </c>
      <c r="P182" s="46">
        <f>'Recursos Humanos'!$U46*P45</f>
        <v>0</v>
      </c>
      <c r="Q182" s="46">
        <f>'Recursos Humanos'!$U46*Q45</f>
        <v>0</v>
      </c>
      <c r="R182" s="46">
        <f>'Recursos Humanos'!$U46*R45</f>
        <v>0</v>
      </c>
      <c r="S182" s="46">
        <f>'Recursos Humanos'!$U46*S45</f>
        <v>0</v>
      </c>
      <c r="T182" s="46">
        <f>'Recursos Humanos'!$U46*T45</f>
        <v>0</v>
      </c>
      <c r="U182" s="46">
        <f>'Recursos Humanos'!$U46*U45</f>
        <v>0</v>
      </c>
      <c r="V182" s="8">
        <f>IF(SUM(G182:U182)&lt;&gt;'Recursos Humanos'!U46,"Erro",0)</f>
        <v>0</v>
      </c>
    </row>
    <row r="183" spans="4:22" ht="15.75" customHeight="1">
      <c r="D183" s="45">
        <f t="shared" si="11"/>
        <v>0</v>
      </c>
      <c r="G183" s="46">
        <f>'Recursos Humanos'!$U47*G46</f>
        <v>0</v>
      </c>
      <c r="H183" s="46">
        <f>'Recursos Humanos'!$U47*H46</f>
        <v>0</v>
      </c>
      <c r="I183" s="46">
        <f>'Recursos Humanos'!$U47*I46</f>
        <v>0</v>
      </c>
      <c r="J183" s="46">
        <f>'Recursos Humanos'!$U47*J46</f>
        <v>0</v>
      </c>
      <c r="K183" s="46">
        <f>'Recursos Humanos'!$U47*K46</f>
        <v>0</v>
      </c>
      <c r="L183" s="46">
        <f>'Recursos Humanos'!$U47*L46</f>
        <v>0</v>
      </c>
      <c r="M183" s="46">
        <f>'Recursos Humanos'!$U47*M46</f>
        <v>0</v>
      </c>
      <c r="N183" s="46">
        <f>'Recursos Humanos'!$U47*N46</f>
        <v>0</v>
      </c>
      <c r="O183" s="46">
        <f>'Recursos Humanos'!$U47*O46</f>
        <v>0</v>
      </c>
      <c r="P183" s="46">
        <f>'Recursos Humanos'!$U47*P46</f>
        <v>0</v>
      </c>
      <c r="Q183" s="46">
        <f>'Recursos Humanos'!$U47*Q46</f>
        <v>0</v>
      </c>
      <c r="R183" s="46">
        <f>'Recursos Humanos'!$U47*R46</f>
        <v>0</v>
      </c>
      <c r="S183" s="46">
        <f>'Recursos Humanos'!$U47*S46</f>
        <v>0</v>
      </c>
      <c r="T183" s="46">
        <f>'Recursos Humanos'!$U47*T46</f>
        <v>0</v>
      </c>
      <c r="U183" s="46">
        <f>'Recursos Humanos'!$U47*U46</f>
        <v>0</v>
      </c>
      <c r="V183" s="8">
        <f>IF(SUM(G183:U183)&lt;&gt;'Recursos Humanos'!U47,"Erro",0)</f>
        <v>0</v>
      </c>
    </row>
    <row r="184" spans="4:22" ht="15.75" customHeight="1">
      <c r="D184" s="45">
        <f t="shared" si="11"/>
        <v>0</v>
      </c>
      <c r="G184" s="46">
        <f>'Recursos Humanos'!$U48*G47</f>
        <v>0</v>
      </c>
      <c r="H184" s="46">
        <f>'Recursos Humanos'!$U48*H47</f>
        <v>0</v>
      </c>
      <c r="I184" s="46">
        <f>'Recursos Humanos'!$U48*I47</f>
        <v>0</v>
      </c>
      <c r="J184" s="46">
        <f>'Recursos Humanos'!$U48*J47</f>
        <v>0</v>
      </c>
      <c r="K184" s="46">
        <f>'Recursos Humanos'!$U48*K47</f>
        <v>0</v>
      </c>
      <c r="L184" s="46">
        <f>'Recursos Humanos'!$U48*L47</f>
        <v>0</v>
      </c>
      <c r="M184" s="46">
        <f>'Recursos Humanos'!$U48*M47</f>
        <v>0</v>
      </c>
      <c r="N184" s="46">
        <f>'Recursos Humanos'!$U48*N47</f>
        <v>0</v>
      </c>
      <c r="O184" s="46">
        <f>'Recursos Humanos'!$U48*O47</f>
        <v>0</v>
      </c>
      <c r="P184" s="46">
        <f>'Recursos Humanos'!$U48*P47</f>
        <v>0</v>
      </c>
      <c r="Q184" s="46">
        <f>'Recursos Humanos'!$U48*Q47</f>
        <v>0</v>
      </c>
      <c r="R184" s="46">
        <f>'Recursos Humanos'!$U48*R47</f>
        <v>0</v>
      </c>
      <c r="S184" s="46">
        <f>'Recursos Humanos'!$U48*S47</f>
        <v>0</v>
      </c>
      <c r="T184" s="46">
        <f>'Recursos Humanos'!$U48*T47</f>
        <v>0</v>
      </c>
      <c r="U184" s="46">
        <f>'Recursos Humanos'!$U48*U47</f>
        <v>0</v>
      </c>
      <c r="V184" s="8">
        <f>IF(SUM(G184:U184)&lt;&gt;'Recursos Humanos'!U48,"Erro",0)</f>
        <v>0</v>
      </c>
    </row>
    <row r="185" spans="4:22" ht="15.75" customHeight="1">
      <c r="D185" s="45">
        <f t="shared" si="11"/>
        <v>0</v>
      </c>
      <c r="G185" s="46">
        <f>'Recursos Humanos'!$U49*G48</f>
        <v>0</v>
      </c>
      <c r="H185" s="46">
        <f>'Recursos Humanos'!$U49*H48</f>
        <v>0</v>
      </c>
      <c r="I185" s="46">
        <f>'Recursos Humanos'!$U49*I48</f>
        <v>0</v>
      </c>
      <c r="J185" s="46">
        <f>'Recursos Humanos'!$U49*J48</f>
        <v>0</v>
      </c>
      <c r="K185" s="46">
        <f>'Recursos Humanos'!$U49*K48</f>
        <v>0</v>
      </c>
      <c r="L185" s="46">
        <f>'Recursos Humanos'!$U49*L48</f>
        <v>0</v>
      </c>
      <c r="M185" s="46">
        <f>'Recursos Humanos'!$U49*M48</f>
        <v>0</v>
      </c>
      <c r="N185" s="46">
        <f>'Recursos Humanos'!$U49*N48</f>
        <v>0</v>
      </c>
      <c r="O185" s="46">
        <f>'Recursos Humanos'!$U49*O48</f>
        <v>0</v>
      </c>
      <c r="P185" s="46">
        <f>'Recursos Humanos'!$U49*P48</f>
        <v>0</v>
      </c>
      <c r="Q185" s="46">
        <f>'Recursos Humanos'!$U49*Q48</f>
        <v>0</v>
      </c>
      <c r="R185" s="46">
        <f>'Recursos Humanos'!$U49*R48</f>
        <v>0</v>
      </c>
      <c r="S185" s="46">
        <f>'Recursos Humanos'!$U49*S48</f>
        <v>0</v>
      </c>
      <c r="T185" s="46">
        <f>'Recursos Humanos'!$U49*T48</f>
        <v>0</v>
      </c>
      <c r="U185" s="46">
        <f>'Recursos Humanos'!$U49*U48</f>
        <v>0</v>
      </c>
      <c r="V185" s="8">
        <f>IF(SUM(G185:U185)&lt;&gt;'Recursos Humanos'!U49,"Erro",0)</f>
        <v>0</v>
      </c>
    </row>
    <row r="186" spans="4:22" ht="15.75" customHeight="1">
      <c r="D186" s="45">
        <f t="shared" si="11"/>
        <v>0</v>
      </c>
      <c r="G186" s="46">
        <f>'Recursos Humanos'!$U50*G49</f>
        <v>0</v>
      </c>
      <c r="H186" s="46">
        <f>'Recursos Humanos'!$U50*H49</f>
        <v>0</v>
      </c>
      <c r="I186" s="46">
        <f>'Recursos Humanos'!$U50*I49</f>
        <v>0</v>
      </c>
      <c r="J186" s="46">
        <f>'Recursos Humanos'!$U50*J49</f>
        <v>0</v>
      </c>
      <c r="K186" s="46">
        <f>'Recursos Humanos'!$U50*K49</f>
        <v>0</v>
      </c>
      <c r="L186" s="46">
        <f>'Recursos Humanos'!$U50*L49</f>
        <v>0</v>
      </c>
      <c r="M186" s="46">
        <f>'Recursos Humanos'!$U50*M49</f>
        <v>0</v>
      </c>
      <c r="N186" s="46">
        <f>'Recursos Humanos'!$U50*N49</f>
        <v>0</v>
      </c>
      <c r="O186" s="46">
        <f>'Recursos Humanos'!$U50*O49</f>
        <v>0</v>
      </c>
      <c r="P186" s="46">
        <f>'Recursos Humanos'!$U50*P49</f>
        <v>0</v>
      </c>
      <c r="Q186" s="46">
        <f>'Recursos Humanos'!$U50*Q49</f>
        <v>0</v>
      </c>
      <c r="R186" s="46">
        <f>'Recursos Humanos'!$U50*R49</f>
        <v>0</v>
      </c>
      <c r="S186" s="46">
        <f>'Recursos Humanos'!$U50*S49</f>
        <v>0</v>
      </c>
      <c r="T186" s="46">
        <f>'Recursos Humanos'!$U50*T49</f>
        <v>0</v>
      </c>
      <c r="U186" s="46">
        <f>'Recursos Humanos'!$U50*U49</f>
        <v>0</v>
      </c>
      <c r="V186" s="8">
        <f>IF(SUM(G186:U186)&lt;&gt;'Recursos Humanos'!U50,"Erro",0)</f>
        <v>0</v>
      </c>
    </row>
    <row r="187" spans="4:22" ht="15.75" customHeight="1">
      <c r="D187" s="45">
        <f t="shared" si="11"/>
        <v>0</v>
      </c>
      <c r="G187" s="46">
        <f>'Recursos Humanos'!$U51*G50</f>
        <v>0</v>
      </c>
      <c r="H187" s="46">
        <f>'Recursos Humanos'!$U51*H50</f>
        <v>0</v>
      </c>
      <c r="I187" s="46">
        <f>'Recursos Humanos'!$U51*I50</f>
        <v>0</v>
      </c>
      <c r="J187" s="46">
        <f>'Recursos Humanos'!$U51*J50</f>
        <v>0</v>
      </c>
      <c r="K187" s="46">
        <f>'Recursos Humanos'!$U51*K50</f>
        <v>0</v>
      </c>
      <c r="L187" s="46">
        <f>'Recursos Humanos'!$U51*L50</f>
        <v>0</v>
      </c>
      <c r="M187" s="46">
        <f>'Recursos Humanos'!$U51*M50</f>
        <v>0</v>
      </c>
      <c r="N187" s="46">
        <f>'Recursos Humanos'!$U51*N50</f>
        <v>0</v>
      </c>
      <c r="O187" s="46">
        <f>'Recursos Humanos'!$U51*O50</f>
        <v>0</v>
      </c>
      <c r="P187" s="46">
        <f>'Recursos Humanos'!$U51*P50</f>
        <v>0</v>
      </c>
      <c r="Q187" s="46">
        <f>'Recursos Humanos'!$U51*Q50</f>
        <v>0</v>
      </c>
      <c r="R187" s="46">
        <f>'Recursos Humanos'!$U51*R50</f>
        <v>0</v>
      </c>
      <c r="S187" s="46">
        <f>'Recursos Humanos'!$U51*S50</f>
        <v>0</v>
      </c>
      <c r="T187" s="46">
        <f>'Recursos Humanos'!$U51*T50</f>
        <v>0</v>
      </c>
      <c r="U187" s="46">
        <f>'Recursos Humanos'!$U51*U50</f>
        <v>0</v>
      </c>
      <c r="V187" s="8">
        <f>IF(SUM(G187:U187)&lt;&gt;'Recursos Humanos'!U51,"Erro",0)</f>
        <v>0</v>
      </c>
    </row>
    <row r="188" spans="4:22" ht="15.75" customHeight="1">
      <c r="D188" s="45">
        <f t="shared" si="11"/>
        <v>0</v>
      </c>
      <c r="G188" s="46">
        <f>'Recursos Humanos'!$U52*G51</f>
        <v>0</v>
      </c>
      <c r="H188" s="46">
        <f>'Recursos Humanos'!$U52*H51</f>
        <v>0</v>
      </c>
      <c r="I188" s="46">
        <f>'Recursos Humanos'!$U52*I51</f>
        <v>0</v>
      </c>
      <c r="J188" s="46">
        <f>'Recursos Humanos'!$U52*J51</f>
        <v>0</v>
      </c>
      <c r="K188" s="46">
        <f>'Recursos Humanos'!$U52*K51</f>
        <v>0</v>
      </c>
      <c r="L188" s="46">
        <f>'Recursos Humanos'!$U52*L51</f>
        <v>0</v>
      </c>
      <c r="M188" s="46">
        <f>'Recursos Humanos'!$U52*M51</f>
        <v>0</v>
      </c>
      <c r="N188" s="46">
        <f>'Recursos Humanos'!$U52*N51</f>
        <v>0</v>
      </c>
      <c r="O188" s="46">
        <f>'Recursos Humanos'!$U52*O51</f>
        <v>0</v>
      </c>
      <c r="P188" s="46">
        <f>'Recursos Humanos'!$U52*P51</f>
        <v>0</v>
      </c>
      <c r="Q188" s="46">
        <f>'Recursos Humanos'!$U52*Q51</f>
        <v>0</v>
      </c>
      <c r="R188" s="46">
        <f>'Recursos Humanos'!$U52*R51</f>
        <v>0</v>
      </c>
      <c r="S188" s="46">
        <f>'Recursos Humanos'!$U52*S51</f>
        <v>0</v>
      </c>
      <c r="T188" s="46">
        <f>'Recursos Humanos'!$U52*T51</f>
        <v>0</v>
      </c>
      <c r="U188" s="46">
        <f>'Recursos Humanos'!$U52*U51</f>
        <v>0</v>
      </c>
      <c r="V188" s="8">
        <f>IF(SUM(G188:U188)&lt;&gt;'Recursos Humanos'!U52,"Erro",0)</f>
        <v>0</v>
      </c>
    </row>
    <row r="189" spans="4:22" ht="15.75" customHeight="1">
      <c r="D189" s="45">
        <f t="shared" si="11"/>
        <v>0</v>
      </c>
      <c r="G189" s="46">
        <f>'Recursos Humanos'!$U53*G52</f>
        <v>0</v>
      </c>
      <c r="H189" s="46">
        <f>'Recursos Humanos'!$U53*H52</f>
        <v>0</v>
      </c>
      <c r="I189" s="46">
        <f>'Recursos Humanos'!$U53*I52</f>
        <v>0</v>
      </c>
      <c r="J189" s="46">
        <f>'Recursos Humanos'!$U53*J52</f>
        <v>0</v>
      </c>
      <c r="K189" s="46">
        <f>'Recursos Humanos'!$U53*K52</f>
        <v>0</v>
      </c>
      <c r="L189" s="46">
        <f>'Recursos Humanos'!$U53*L52</f>
        <v>0</v>
      </c>
      <c r="M189" s="46">
        <f>'Recursos Humanos'!$U53*M52</f>
        <v>0</v>
      </c>
      <c r="N189" s="46">
        <f>'Recursos Humanos'!$U53*N52</f>
        <v>0</v>
      </c>
      <c r="O189" s="46">
        <f>'Recursos Humanos'!$U53*O52</f>
        <v>0</v>
      </c>
      <c r="P189" s="46">
        <f>'Recursos Humanos'!$U53*P52</f>
        <v>0</v>
      </c>
      <c r="Q189" s="46">
        <f>'Recursos Humanos'!$U53*Q52</f>
        <v>0</v>
      </c>
      <c r="R189" s="46">
        <f>'Recursos Humanos'!$U53*R52</f>
        <v>0</v>
      </c>
      <c r="S189" s="46">
        <f>'Recursos Humanos'!$U53*S52</f>
        <v>0</v>
      </c>
      <c r="T189" s="46">
        <f>'Recursos Humanos'!$U53*T52</f>
        <v>0</v>
      </c>
      <c r="U189" s="46">
        <f>'Recursos Humanos'!$U53*U52</f>
        <v>0</v>
      </c>
      <c r="V189" s="8">
        <f>IF(SUM(G189:U189)&lt;&gt;'Recursos Humanos'!U53,"Erro",0)</f>
        <v>0</v>
      </c>
    </row>
    <row r="190" spans="4:22" ht="15.75" customHeight="1">
      <c r="D190" s="45">
        <f t="shared" si="11"/>
        <v>0</v>
      </c>
      <c r="G190" s="46">
        <f>'Recursos Humanos'!$U54*G53</f>
        <v>0</v>
      </c>
      <c r="H190" s="46">
        <f>'Recursos Humanos'!$U54*H53</f>
        <v>0</v>
      </c>
      <c r="I190" s="46">
        <f>'Recursos Humanos'!$U54*I53</f>
        <v>0</v>
      </c>
      <c r="J190" s="46">
        <f>'Recursos Humanos'!$U54*J53</f>
        <v>0</v>
      </c>
      <c r="K190" s="46">
        <f>'Recursos Humanos'!$U54*K53</f>
        <v>0</v>
      </c>
      <c r="L190" s="46">
        <f>'Recursos Humanos'!$U54*L53</f>
        <v>0</v>
      </c>
      <c r="M190" s="46">
        <f>'Recursos Humanos'!$U54*M53</f>
        <v>0</v>
      </c>
      <c r="N190" s="46">
        <f>'Recursos Humanos'!$U54*N53</f>
        <v>0</v>
      </c>
      <c r="O190" s="46">
        <f>'Recursos Humanos'!$U54*O53</f>
        <v>0</v>
      </c>
      <c r="P190" s="46">
        <f>'Recursos Humanos'!$U54*P53</f>
        <v>0</v>
      </c>
      <c r="Q190" s="46">
        <f>'Recursos Humanos'!$U54*Q53</f>
        <v>0</v>
      </c>
      <c r="R190" s="46">
        <f>'Recursos Humanos'!$U54*R53</f>
        <v>0</v>
      </c>
      <c r="S190" s="46">
        <f>'Recursos Humanos'!$U54*S53</f>
        <v>0</v>
      </c>
      <c r="T190" s="46">
        <f>'Recursos Humanos'!$U54*T53</f>
        <v>0</v>
      </c>
      <c r="U190" s="46">
        <f>'Recursos Humanos'!$U54*U53</f>
        <v>0</v>
      </c>
      <c r="V190" s="8">
        <f>IF(SUM(G190:U190)&lt;&gt;'Recursos Humanos'!U54,"Erro",0)</f>
        <v>0</v>
      </c>
    </row>
    <row r="191" spans="4:22" ht="15.75" customHeight="1">
      <c r="D191" s="45">
        <f t="shared" si="11"/>
        <v>0</v>
      </c>
      <c r="G191" s="46">
        <f>'Recursos Humanos'!$U55*G54</f>
        <v>0</v>
      </c>
      <c r="H191" s="46">
        <f>'Recursos Humanos'!$U55*H54</f>
        <v>0</v>
      </c>
      <c r="I191" s="46">
        <f>'Recursos Humanos'!$U55*I54</f>
        <v>0</v>
      </c>
      <c r="J191" s="46">
        <f>'Recursos Humanos'!$U55*J54</f>
        <v>0</v>
      </c>
      <c r="K191" s="46">
        <f>'Recursos Humanos'!$U55*K54</f>
        <v>0</v>
      </c>
      <c r="L191" s="46">
        <f>'Recursos Humanos'!$U55*L54</f>
        <v>0</v>
      </c>
      <c r="M191" s="46">
        <f>'Recursos Humanos'!$U55*M54</f>
        <v>0</v>
      </c>
      <c r="N191" s="46">
        <f>'Recursos Humanos'!$U55*N54</f>
        <v>0</v>
      </c>
      <c r="O191" s="46">
        <f>'Recursos Humanos'!$U55*O54</f>
        <v>0</v>
      </c>
      <c r="P191" s="46">
        <f>'Recursos Humanos'!$U55*P54</f>
        <v>0</v>
      </c>
      <c r="Q191" s="46">
        <f>'Recursos Humanos'!$U55*Q54</f>
        <v>0</v>
      </c>
      <c r="R191" s="46">
        <f>'Recursos Humanos'!$U55*R54</f>
        <v>0</v>
      </c>
      <c r="S191" s="46">
        <f>'Recursos Humanos'!$U55*S54</f>
        <v>0</v>
      </c>
      <c r="T191" s="46">
        <f>'Recursos Humanos'!$U55*T54</f>
        <v>0</v>
      </c>
      <c r="U191" s="46">
        <f>'Recursos Humanos'!$U55*U54</f>
        <v>0</v>
      </c>
      <c r="V191" s="8">
        <f>IF(SUM(G191:U191)&lt;&gt;'Recursos Humanos'!U55,"Erro",0)</f>
        <v>0</v>
      </c>
    </row>
    <row r="192" spans="4:22" ht="15.75" customHeight="1">
      <c r="D192" s="45">
        <f t="shared" si="11"/>
        <v>0</v>
      </c>
      <c r="G192" s="46">
        <f>'Recursos Humanos'!$U56*G55</f>
        <v>0</v>
      </c>
      <c r="H192" s="46">
        <f>'Recursos Humanos'!$U56*H55</f>
        <v>0</v>
      </c>
      <c r="I192" s="46">
        <f>'Recursos Humanos'!$U56*I55</f>
        <v>0</v>
      </c>
      <c r="J192" s="46">
        <f>'Recursos Humanos'!$U56*J55</f>
        <v>0</v>
      </c>
      <c r="K192" s="46">
        <f>'Recursos Humanos'!$U56*K55</f>
        <v>0</v>
      </c>
      <c r="L192" s="46">
        <f>'Recursos Humanos'!$U56*L55</f>
        <v>0</v>
      </c>
      <c r="M192" s="46">
        <f>'Recursos Humanos'!$U56*M55</f>
        <v>0</v>
      </c>
      <c r="N192" s="46">
        <f>'Recursos Humanos'!$U56*N55</f>
        <v>0</v>
      </c>
      <c r="O192" s="46">
        <f>'Recursos Humanos'!$U56*O55</f>
        <v>0</v>
      </c>
      <c r="P192" s="46">
        <f>'Recursos Humanos'!$U56*P55</f>
        <v>0</v>
      </c>
      <c r="Q192" s="46">
        <f>'Recursos Humanos'!$U56*Q55</f>
        <v>0</v>
      </c>
      <c r="R192" s="46">
        <f>'Recursos Humanos'!$U56*R55</f>
        <v>0</v>
      </c>
      <c r="S192" s="46">
        <f>'Recursos Humanos'!$U56*S55</f>
        <v>0</v>
      </c>
      <c r="T192" s="46">
        <f>'Recursos Humanos'!$U56*T55</f>
        <v>0</v>
      </c>
      <c r="U192" s="46">
        <f>'Recursos Humanos'!$U56*U55</f>
        <v>0</v>
      </c>
      <c r="V192" s="8">
        <f>IF(SUM(G192:U192)&lt;&gt;'Recursos Humanos'!U56,"Erro",0)</f>
        <v>0</v>
      </c>
    </row>
    <row r="193" spans="4:22" ht="15.75" customHeight="1">
      <c r="D193" s="45">
        <f t="shared" si="11"/>
        <v>0</v>
      </c>
      <c r="G193" s="46">
        <f>'Recursos Humanos'!$U57*G56</f>
        <v>0</v>
      </c>
      <c r="H193" s="46">
        <f>'Recursos Humanos'!$U57*H56</f>
        <v>0</v>
      </c>
      <c r="I193" s="46">
        <f>'Recursos Humanos'!$U57*I56</f>
        <v>0</v>
      </c>
      <c r="J193" s="46">
        <f>'Recursos Humanos'!$U57*J56</f>
        <v>0</v>
      </c>
      <c r="K193" s="46">
        <f>'Recursos Humanos'!$U57*K56</f>
        <v>0</v>
      </c>
      <c r="L193" s="46">
        <f>'Recursos Humanos'!$U57*L56</f>
        <v>0</v>
      </c>
      <c r="M193" s="46">
        <f>'Recursos Humanos'!$U57*M56</f>
        <v>0</v>
      </c>
      <c r="N193" s="46">
        <f>'Recursos Humanos'!$U57*N56</f>
        <v>0</v>
      </c>
      <c r="O193" s="46">
        <f>'Recursos Humanos'!$U57*O56</f>
        <v>0</v>
      </c>
      <c r="P193" s="46">
        <f>'Recursos Humanos'!$U57*P56</f>
        <v>0</v>
      </c>
      <c r="Q193" s="46">
        <f>'Recursos Humanos'!$U57*Q56</f>
        <v>0</v>
      </c>
      <c r="R193" s="46">
        <f>'Recursos Humanos'!$U57*R56</f>
        <v>0</v>
      </c>
      <c r="S193" s="46">
        <f>'Recursos Humanos'!$U57*S56</f>
        <v>0</v>
      </c>
      <c r="T193" s="46">
        <f>'Recursos Humanos'!$U57*T56</f>
        <v>0</v>
      </c>
      <c r="U193" s="46">
        <f>'Recursos Humanos'!$U57*U56</f>
        <v>0</v>
      </c>
      <c r="V193" s="8">
        <f>IF(SUM(G193:U193)&lt;&gt;'Recursos Humanos'!U57,"Erro",0)</f>
        <v>0</v>
      </c>
    </row>
    <row r="194" spans="4:22" ht="15.75" customHeight="1"/>
    <row r="195" spans="4:22" ht="15.75" customHeight="1"/>
    <row r="196" spans="4:22" ht="15.75" customHeight="1"/>
    <row r="197" spans="4:22" ht="15.75" customHeight="1"/>
    <row r="198" spans="4:22" ht="15.75" customHeight="1"/>
    <row r="199" spans="4:22" ht="15.75" customHeight="1">
      <c r="D199" s="42" t="s">
        <v>67</v>
      </c>
    </row>
    <row r="200" spans="4:22" ht="15.75" customHeight="1">
      <c r="F200" s="43" t="s">
        <v>58</v>
      </c>
      <c r="G200" s="44">
        <f t="shared" ref="G200:U200" si="12">SUM(G201:G250)</f>
        <v>0</v>
      </c>
      <c r="H200" s="44">
        <f t="shared" si="12"/>
        <v>0</v>
      </c>
      <c r="I200" s="44">
        <f t="shared" si="12"/>
        <v>0</v>
      </c>
      <c r="J200" s="44">
        <f t="shared" si="12"/>
        <v>0</v>
      </c>
      <c r="K200" s="44">
        <f t="shared" si="12"/>
        <v>0</v>
      </c>
      <c r="L200" s="44">
        <f t="shared" si="12"/>
        <v>0</v>
      </c>
      <c r="M200" s="44">
        <f t="shared" si="12"/>
        <v>0</v>
      </c>
      <c r="N200" s="44">
        <f t="shared" si="12"/>
        <v>0</v>
      </c>
      <c r="O200" s="44">
        <f t="shared" si="12"/>
        <v>0</v>
      </c>
      <c r="P200" s="44">
        <f t="shared" si="12"/>
        <v>0</v>
      </c>
      <c r="Q200" s="44">
        <f t="shared" si="12"/>
        <v>0</v>
      </c>
      <c r="R200" s="44">
        <f t="shared" si="12"/>
        <v>0</v>
      </c>
      <c r="S200" s="44">
        <f t="shared" si="12"/>
        <v>0</v>
      </c>
      <c r="T200" s="44">
        <f t="shared" si="12"/>
        <v>0</v>
      </c>
      <c r="U200" s="44">
        <f t="shared" si="12"/>
        <v>0</v>
      </c>
    </row>
    <row r="201" spans="4:22" ht="15.75" customHeight="1">
      <c r="D201" s="45">
        <f t="shared" ref="D201:D251" si="13">D61</f>
        <v>0</v>
      </c>
      <c r="G201" s="46">
        <f>'Recursos Humanos'!$U59*G7</f>
        <v>0</v>
      </c>
      <c r="H201" s="46">
        <f>'Recursos Humanos'!$U59*H7</f>
        <v>0</v>
      </c>
      <c r="I201" s="46">
        <f>'Recursos Humanos'!$U59*I7</f>
        <v>0</v>
      </c>
      <c r="J201" s="46">
        <f>'Recursos Humanos'!$U59*J7</f>
        <v>0</v>
      </c>
      <c r="K201" s="46">
        <f>'Recursos Humanos'!$U59*K7</f>
        <v>0</v>
      </c>
      <c r="L201" s="46">
        <f>'Recursos Humanos'!$U59*L7</f>
        <v>0</v>
      </c>
      <c r="M201" s="46">
        <f>'Recursos Humanos'!$U59*M7</f>
        <v>0</v>
      </c>
      <c r="N201" s="46">
        <f>'Recursos Humanos'!$U59*N7</f>
        <v>0</v>
      </c>
      <c r="O201" s="46">
        <f>'Recursos Humanos'!$U59*O7</f>
        <v>0</v>
      </c>
      <c r="P201" s="46">
        <f>'Recursos Humanos'!$U59*P7</f>
        <v>0</v>
      </c>
      <c r="Q201" s="46">
        <f>'Recursos Humanos'!$U59*Q7</f>
        <v>0</v>
      </c>
      <c r="R201" s="46">
        <f>'Recursos Humanos'!$U59*R7</f>
        <v>0</v>
      </c>
      <c r="S201" s="46">
        <f>'Recursos Humanos'!$U59*S7</f>
        <v>0</v>
      </c>
      <c r="T201" s="46">
        <f>'Recursos Humanos'!$U59*T7</f>
        <v>0</v>
      </c>
      <c r="U201" s="46">
        <f>'Recursos Humanos'!$U59*U7</f>
        <v>0</v>
      </c>
      <c r="V201" s="8">
        <f>IF(SUM(G201:U201)&lt;&gt;'Recursos Humanos'!U59,"Erro",0)</f>
        <v>0</v>
      </c>
    </row>
    <row r="202" spans="4:22" ht="15.75" customHeight="1">
      <c r="D202" s="45">
        <f t="shared" si="13"/>
        <v>0</v>
      </c>
      <c r="G202" s="46">
        <f>'Recursos Humanos'!$U60*G8</f>
        <v>0</v>
      </c>
      <c r="H202" s="46">
        <f>'Recursos Humanos'!$U60*H8</f>
        <v>0</v>
      </c>
      <c r="I202" s="46">
        <f>'Recursos Humanos'!$U60*I8</f>
        <v>0</v>
      </c>
      <c r="J202" s="46">
        <f>'Recursos Humanos'!$U60*J8</f>
        <v>0</v>
      </c>
      <c r="K202" s="46">
        <f>'Recursos Humanos'!$U60*K8</f>
        <v>0</v>
      </c>
      <c r="L202" s="46">
        <f>'Recursos Humanos'!$U60*L8</f>
        <v>0</v>
      </c>
      <c r="M202" s="46">
        <f>'Recursos Humanos'!$U60*M8</f>
        <v>0</v>
      </c>
      <c r="N202" s="46">
        <f>'Recursos Humanos'!$U60*N8</f>
        <v>0</v>
      </c>
      <c r="O202" s="46">
        <f>'Recursos Humanos'!$U60*O8</f>
        <v>0</v>
      </c>
      <c r="P202" s="46">
        <f>'Recursos Humanos'!$U60*P8</f>
        <v>0</v>
      </c>
      <c r="Q202" s="46">
        <f>'Recursos Humanos'!$U60*Q8</f>
        <v>0</v>
      </c>
      <c r="R202" s="46">
        <f>'Recursos Humanos'!$U60*R8</f>
        <v>0</v>
      </c>
      <c r="S202" s="46">
        <f>'Recursos Humanos'!$U60*S8</f>
        <v>0</v>
      </c>
      <c r="T202" s="46">
        <f>'Recursos Humanos'!$U60*T8</f>
        <v>0</v>
      </c>
      <c r="U202" s="46">
        <f>'Recursos Humanos'!$U60*U8</f>
        <v>0</v>
      </c>
      <c r="V202" s="8">
        <f>IF(SUM(G202:U202)&lt;&gt;'Recursos Humanos'!U60,"Erro",0)</f>
        <v>0</v>
      </c>
    </row>
    <row r="203" spans="4:22" ht="15.75" customHeight="1">
      <c r="D203" s="45">
        <f t="shared" si="13"/>
        <v>0</v>
      </c>
      <c r="G203" s="46">
        <f>'Recursos Humanos'!$U61*G9</f>
        <v>0</v>
      </c>
      <c r="H203" s="46">
        <f>'Recursos Humanos'!$U61*H9</f>
        <v>0</v>
      </c>
      <c r="I203" s="46">
        <f>'Recursos Humanos'!$U61*I9</f>
        <v>0</v>
      </c>
      <c r="J203" s="46">
        <f>'Recursos Humanos'!$U61*J9</f>
        <v>0</v>
      </c>
      <c r="K203" s="46">
        <f>'Recursos Humanos'!$U61*K9</f>
        <v>0</v>
      </c>
      <c r="L203" s="46">
        <f>'Recursos Humanos'!$U61*L9</f>
        <v>0</v>
      </c>
      <c r="M203" s="46">
        <f>'Recursos Humanos'!$U61*M9</f>
        <v>0</v>
      </c>
      <c r="N203" s="46">
        <f>'Recursos Humanos'!$U61*N9</f>
        <v>0</v>
      </c>
      <c r="O203" s="46">
        <f>'Recursos Humanos'!$U61*O9</f>
        <v>0</v>
      </c>
      <c r="P203" s="46">
        <f>'Recursos Humanos'!$U61*P9</f>
        <v>0</v>
      </c>
      <c r="Q203" s="46">
        <f>'Recursos Humanos'!$U61*Q9</f>
        <v>0</v>
      </c>
      <c r="R203" s="46">
        <f>'Recursos Humanos'!$U61*R9</f>
        <v>0</v>
      </c>
      <c r="S203" s="46">
        <f>'Recursos Humanos'!$U61*S9</f>
        <v>0</v>
      </c>
      <c r="T203" s="46">
        <f>'Recursos Humanos'!$U61*T9</f>
        <v>0</v>
      </c>
      <c r="U203" s="46">
        <f>'Recursos Humanos'!$U61*U9</f>
        <v>0</v>
      </c>
      <c r="V203" s="8">
        <f>IF(SUM(G203:U203)&lt;&gt;'Recursos Humanos'!U61,"Erro",0)</f>
        <v>0</v>
      </c>
    </row>
    <row r="204" spans="4:22" ht="15.75" customHeight="1">
      <c r="D204" s="45">
        <f t="shared" si="13"/>
        <v>0</v>
      </c>
      <c r="G204" s="46">
        <f>'Recursos Humanos'!$U62*G10</f>
        <v>0</v>
      </c>
      <c r="H204" s="46">
        <f>'Recursos Humanos'!$U62*H10</f>
        <v>0</v>
      </c>
      <c r="I204" s="46">
        <f>'Recursos Humanos'!$U62*I10</f>
        <v>0</v>
      </c>
      <c r="J204" s="46">
        <f>'Recursos Humanos'!$U62*J10</f>
        <v>0</v>
      </c>
      <c r="K204" s="46">
        <f>'Recursos Humanos'!$U62*K10</f>
        <v>0</v>
      </c>
      <c r="L204" s="46">
        <f>'Recursos Humanos'!$U62*L10</f>
        <v>0</v>
      </c>
      <c r="M204" s="46">
        <f>'Recursos Humanos'!$U62*M10</f>
        <v>0</v>
      </c>
      <c r="N204" s="46">
        <f>'Recursos Humanos'!$U62*N10</f>
        <v>0</v>
      </c>
      <c r="O204" s="46">
        <f>'Recursos Humanos'!$U62*O10</f>
        <v>0</v>
      </c>
      <c r="P204" s="46">
        <f>'Recursos Humanos'!$U62*P10</f>
        <v>0</v>
      </c>
      <c r="Q204" s="46">
        <f>'Recursos Humanos'!$U62*Q10</f>
        <v>0</v>
      </c>
      <c r="R204" s="46">
        <f>'Recursos Humanos'!$U62*R10</f>
        <v>0</v>
      </c>
      <c r="S204" s="46">
        <f>'Recursos Humanos'!$U62*S10</f>
        <v>0</v>
      </c>
      <c r="T204" s="46">
        <f>'Recursos Humanos'!$U62*T10</f>
        <v>0</v>
      </c>
      <c r="U204" s="46">
        <f>'Recursos Humanos'!$U62*U10</f>
        <v>0</v>
      </c>
      <c r="V204" s="8">
        <f>IF(SUM(G204:U204)&lt;&gt;'Recursos Humanos'!U62,"Erro",0)</f>
        <v>0</v>
      </c>
    </row>
    <row r="205" spans="4:22" ht="15.75" customHeight="1">
      <c r="D205" s="45">
        <f t="shared" si="13"/>
        <v>0</v>
      </c>
      <c r="G205" s="46">
        <f>'Recursos Humanos'!$U63*G11</f>
        <v>0</v>
      </c>
      <c r="H205" s="46">
        <f>'Recursos Humanos'!$U63*H11</f>
        <v>0</v>
      </c>
      <c r="I205" s="46">
        <f>'Recursos Humanos'!$U63*I11</f>
        <v>0</v>
      </c>
      <c r="J205" s="46">
        <f>'Recursos Humanos'!$U63*J11</f>
        <v>0</v>
      </c>
      <c r="K205" s="46">
        <f>'Recursos Humanos'!$U63*K11</f>
        <v>0</v>
      </c>
      <c r="L205" s="46">
        <f>'Recursos Humanos'!$U63*L11</f>
        <v>0</v>
      </c>
      <c r="M205" s="46">
        <f>'Recursos Humanos'!$U63*M11</f>
        <v>0</v>
      </c>
      <c r="N205" s="46">
        <f>'Recursos Humanos'!$U63*N11</f>
        <v>0</v>
      </c>
      <c r="O205" s="46">
        <f>'Recursos Humanos'!$U63*O11</f>
        <v>0</v>
      </c>
      <c r="P205" s="46">
        <f>'Recursos Humanos'!$U63*P11</f>
        <v>0</v>
      </c>
      <c r="Q205" s="46">
        <f>'Recursos Humanos'!$U63*Q11</f>
        <v>0</v>
      </c>
      <c r="R205" s="46">
        <f>'Recursos Humanos'!$U63*R11</f>
        <v>0</v>
      </c>
      <c r="S205" s="46">
        <f>'Recursos Humanos'!$U63*S11</f>
        <v>0</v>
      </c>
      <c r="T205" s="46">
        <f>'Recursos Humanos'!$U63*T11</f>
        <v>0</v>
      </c>
      <c r="U205" s="46">
        <f>'Recursos Humanos'!$U63*U11</f>
        <v>0</v>
      </c>
      <c r="V205" s="8">
        <f>IF(SUM(G205:U205)&lt;&gt;'Recursos Humanos'!U63,"Erro",0)</f>
        <v>0</v>
      </c>
    </row>
    <row r="206" spans="4:22" ht="15.75" customHeight="1">
      <c r="D206" s="45">
        <f t="shared" si="13"/>
        <v>0</v>
      </c>
      <c r="G206" s="46">
        <f>'Recursos Humanos'!$U64*G12</f>
        <v>0</v>
      </c>
      <c r="H206" s="46">
        <f>'Recursos Humanos'!$U64*H12</f>
        <v>0</v>
      </c>
      <c r="I206" s="46">
        <f>'Recursos Humanos'!$U64*I12</f>
        <v>0</v>
      </c>
      <c r="J206" s="46">
        <f>'Recursos Humanos'!$U64*J12</f>
        <v>0</v>
      </c>
      <c r="K206" s="46">
        <f>'Recursos Humanos'!$U64*K12</f>
        <v>0</v>
      </c>
      <c r="L206" s="46">
        <f>'Recursos Humanos'!$U64*L12</f>
        <v>0</v>
      </c>
      <c r="M206" s="46">
        <f>'Recursos Humanos'!$U64*M12</f>
        <v>0</v>
      </c>
      <c r="N206" s="46">
        <f>'Recursos Humanos'!$U64*N12</f>
        <v>0</v>
      </c>
      <c r="O206" s="46">
        <f>'Recursos Humanos'!$U64*O12</f>
        <v>0</v>
      </c>
      <c r="P206" s="46">
        <f>'Recursos Humanos'!$U64*P12</f>
        <v>0</v>
      </c>
      <c r="Q206" s="46">
        <f>'Recursos Humanos'!$U64*Q12</f>
        <v>0</v>
      </c>
      <c r="R206" s="46">
        <f>'Recursos Humanos'!$U64*R12</f>
        <v>0</v>
      </c>
      <c r="S206" s="46">
        <f>'Recursos Humanos'!$U64*S12</f>
        <v>0</v>
      </c>
      <c r="T206" s="46">
        <f>'Recursos Humanos'!$U64*T12</f>
        <v>0</v>
      </c>
      <c r="U206" s="46">
        <f>'Recursos Humanos'!$U64*U12</f>
        <v>0</v>
      </c>
      <c r="V206" s="8">
        <f>IF(SUM(G206:U206)&lt;&gt;'Recursos Humanos'!U64,"Erro",0)</f>
        <v>0</v>
      </c>
    </row>
    <row r="207" spans="4:22" ht="15.75" customHeight="1">
      <c r="D207" s="45">
        <f t="shared" si="13"/>
        <v>0</v>
      </c>
      <c r="G207" s="46">
        <f>'Recursos Humanos'!$U65*G13</f>
        <v>0</v>
      </c>
      <c r="H207" s="46">
        <f>'Recursos Humanos'!$U65*H13</f>
        <v>0</v>
      </c>
      <c r="I207" s="46">
        <f>'Recursos Humanos'!$U65*I13</f>
        <v>0</v>
      </c>
      <c r="J207" s="46">
        <f>'Recursos Humanos'!$U65*J13</f>
        <v>0</v>
      </c>
      <c r="K207" s="46">
        <f>'Recursos Humanos'!$U65*K13</f>
        <v>0</v>
      </c>
      <c r="L207" s="46">
        <f>'Recursos Humanos'!$U65*L13</f>
        <v>0</v>
      </c>
      <c r="M207" s="46">
        <f>'Recursos Humanos'!$U65*M13</f>
        <v>0</v>
      </c>
      <c r="N207" s="46">
        <f>'Recursos Humanos'!$U65*N13</f>
        <v>0</v>
      </c>
      <c r="O207" s="46">
        <f>'Recursos Humanos'!$U65*O13</f>
        <v>0</v>
      </c>
      <c r="P207" s="46">
        <f>'Recursos Humanos'!$U65*P13</f>
        <v>0</v>
      </c>
      <c r="Q207" s="46">
        <f>'Recursos Humanos'!$U65*Q13</f>
        <v>0</v>
      </c>
      <c r="R207" s="46">
        <f>'Recursos Humanos'!$U65*R13</f>
        <v>0</v>
      </c>
      <c r="S207" s="46">
        <f>'Recursos Humanos'!$U65*S13</f>
        <v>0</v>
      </c>
      <c r="T207" s="46">
        <f>'Recursos Humanos'!$U65*T13</f>
        <v>0</v>
      </c>
      <c r="U207" s="46">
        <f>'Recursos Humanos'!$U65*U13</f>
        <v>0</v>
      </c>
      <c r="V207" s="8">
        <f>IF(SUM(G207:U207)&lt;&gt;'Recursos Humanos'!U65,"Erro",0)</f>
        <v>0</v>
      </c>
    </row>
    <row r="208" spans="4:22" ht="15.75" customHeight="1">
      <c r="D208" s="45">
        <f t="shared" si="13"/>
        <v>0</v>
      </c>
      <c r="G208" s="46">
        <f>'Recursos Humanos'!$U66*G14</f>
        <v>0</v>
      </c>
      <c r="H208" s="46">
        <f>'Recursos Humanos'!$U66*H14</f>
        <v>0</v>
      </c>
      <c r="I208" s="46">
        <f>'Recursos Humanos'!$U66*I14</f>
        <v>0</v>
      </c>
      <c r="J208" s="46">
        <f>'Recursos Humanos'!$U66*J14</f>
        <v>0</v>
      </c>
      <c r="K208" s="46">
        <f>'Recursos Humanos'!$U66*K14</f>
        <v>0</v>
      </c>
      <c r="L208" s="46">
        <f>'Recursos Humanos'!$U66*L14</f>
        <v>0</v>
      </c>
      <c r="M208" s="46">
        <f>'Recursos Humanos'!$U66*M14</f>
        <v>0</v>
      </c>
      <c r="N208" s="46">
        <f>'Recursos Humanos'!$U66*N14</f>
        <v>0</v>
      </c>
      <c r="O208" s="46">
        <f>'Recursos Humanos'!$U66*O14</f>
        <v>0</v>
      </c>
      <c r="P208" s="46">
        <f>'Recursos Humanos'!$U66*P14</f>
        <v>0</v>
      </c>
      <c r="Q208" s="46">
        <f>'Recursos Humanos'!$U66*Q14</f>
        <v>0</v>
      </c>
      <c r="R208" s="46">
        <f>'Recursos Humanos'!$U66*R14</f>
        <v>0</v>
      </c>
      <c r="S208" s="46">
        <f>'Recursos Humanos'!$U66*S14</f>
        <v>0</v>
      </c>
      <c r="T208" s="46">
        <f>'Recursos Humanos'!$U66*T14</f>
        <v>0</v>
      </c>
      <c r="U208" s="46">
        <f>'Recursos Humanos'!$U66*U14</f>
        <v>0</v>
      </c>
      <c r="V208" s="8">
        <f>IF(SUM(G208:U208)&lt;&gt;'Recursos Humanos'!U66,"Erro",0)</f>
        <v>0</v>
      </c>
    </row>
    <row r="209" spans="4:22" ht="15.75" customHeight="1">
      <c r="D209" s="45">
        <f t="shared" si="13"/>
        <v>0</v>
      </c>
      <c r="G209" s="46">
        <f>'Recursos Humanos'!$U67*G15</f>
        <v>0</v>
      </c>
      <c r="H209" s="46">
        <f>'Recursos Humanos'!$U67*H15</f>
        <v>0</v>
      </c>
      <c r="I209" s="46">
        <f>'Recursos Humanos'!$U67*I15</f>
        <v>0</v>
      </c>
      <c r="J209" s="46">
        <f>'Recursos Humanos'!$U67*J15</f>
        <v>0</v>
      </c>
      <c r="K209" s="46">
        <f>'Recursos Humanos'!$U67*K15</f>
        <v>0</v>
      </c>
      <c r="L209" s="46">
        <f>'Recursos Humanos'!$U67*L15</f>
        <v>0</v>
      </c>
      <c r="M209" s="46">
        <f>'Recursos Humanos'!$U67*M15</f>
        <v>0</v>
      </c>
      <c r="N209" s="46">
        <f>'Recursos Humanos'!$U67*N15</f>
        <v>0</v>
      </c>
      <c r="O209" s="46">
        <f>'Recursos Humanos'!$U67*O15</f>
        <v>0</v>
      </c>
      <c r="P209" s="46">
        <f>'Recursos Humanos'!$U67*P15</f>
        <v>0</v>
      </c>
      <c r="Q209" s="46">
        <f>'Recursos Humanos'!$U67*Q15</f>
        <v>0</v>
      </c>
      <c r="R209" s="46">
        <f>'Recursos Humanos'!$U67*R15</f>
        <v>0</v>
      </c>
      <c r="S209" s="46">
        <f>'Recursos Humanos'!$U67*S15</f>
        <v>0</v>
      </c>
      <c r="T209" s="46">
        <f>'Recursos Humanos'!$U67*T15</f>
        <v>0</v>
      </c>
      <c r="U209" s="46">
        <f>'Recursos Humanos'!$U67*U15</f>
        <v>0</v>
      </c>
      <c r="V209" s="8">
        <f>IF(SUM(G209:U209)&lt;&gt;'Recursos Humanos'!U67,"Erro",0)</f>
        <v>0</v>
      </c>
    </row>
    <row r="210" spans="4:22" ht="15.75" customHeight="1">
      <c r="D210" s="45">
        <f t="shared" si="13"/>
        <v>0</v>
      </c>
      <c r="G210" s="46">
        <f>'Recursos Humanos'!$U68*G16</f>
        <v>0</v>
      </c>
      <c r="H210" s="46">
        <f>'Recursos Humanos'!$U68*H16</f>
        <v>0</v>
      </c>
      <c r="I210" s="46">
        <f>'Recursos Humanos'!$U68*I16</f>
        <v>0</v>
      </c>
      <c r="J210" s="46">
        <f>'Recursos Humanos'!$U68*J16</f>
        <v>0</v>
      </c>
      <c r="K210" s="46">
        <f>'Recursos Humanos'!$U68*K16</f>
        <v>0</v>
      </c>
      <c r="L210" s="46">
        <f>'Recursos Humanos'!$U68*L16</f>
        <v>0</v>
      </c>
      <c r="M210" s="46">
        <f>'Recursos Humanos'!$U68*M16</f>
        <v>0</v>
      </c>
      <c r="N210" s="46">
        <f>'Recursos Humanos'!$U68*N16</f>
        <v>0</v>
      </c>
      <c r="O210" s="46">
        <f>'Recursos Humanos'!$U68*O16</f>
        <v>0</v>
      </c>
      <c r="P210" s="46">
        <f>'Recursos Humanos'!$U68*P16</f>
        <v>0</v>
      </c>
      <c r="Q210" s="46">
        <f>'Recursos Humanos'!$U68*Q16</f>
        <v>0</v>
      </c>
      <c r="R210" s="46">
        <f>'Recursos Humanos'!$U68*R16</f>
        <v>0</v>
      </c>
      <c r="S210" s="46">
        <f>'Recursos Humanos'!$U68*S16</f>
        <v>0</v>
      </c>
      <c r="T210" s="46">
        <f>'Recursos Humanos'!$U68*T16</f>
        <v>0</v>
      </c>
      <c r="U210" s="46">
        <f>'Recursos Humanos'!$U68*U16</f>
        <v>0</v>
      </c>
      <c r="V210" s="8">
        <f>IF(SUM(G210:U210)&lt;&gt;'Recursos Humanos'!U68,"Erro",0)</f>
        <v>0</v>
      </c>
    </row>
    <row r="211" spans="4:22" ht="15.75" customHeight="1">
      <c r="D211" s="45">
        <f t="shared" si="13"/>
        <v>0</v>
      </c>
      <c r="G211" s="46">
        <f>'Recursos Humanos'!$U69*G17</f>
        <v>0</v>
      </c>
      <c r="H211" s="46">
        <f>'Recursos Humanos'!$U69*H17</f>
        <v>0</v>
      </c>
      <c r="I211" s="46">
        <f>'Recursos Humanos'!$U69*I17</f>
        <v>0</v>
      </c>
      <c r="J211" s="46">
        <f>'Recursos Humanos'!$U69*J17</f>
        <v>0</v>
      </c>
      <c r="K211" s="46">
        <f>'Recursos Humanos'!$U69*K17</f>
        <v>0</v>
      </c>
      <c r="L211" s="46">
        <f>'Recursos Humanos'!$U69*L17</f>
        <v>0</v>
      </c>
      <c r="M211" s="46">
        <f>'Recursos Humanos'!$U69*M17</f>
        <v>0</v>
      </c>
      <c r="N211" s="46">
        <f>'Recursos Humanos'!$U69*N17</f>
        <v>0</v>
      </c>
      <c r="O211" s="46">
        <f>'Recursos Humanos'!$U69*O17</f>
        <v>0</v>
      </c>
      <c r="P211" s="46">
        <f>'Recursos Humanos'!$U69*P17</f>
        <v>0</v>
      </c>
      <c r="Q211" s="46">
        <f>'Recursos Humanos'!$U69*Q17</f>
        <v>0</v>
      </c>
      <c r="R211" s="46">
        <f>'Recursos Humanos'!$U69*R17</f>
        <v>0</v>
      </c>
      <c r="S211" s="46">
        <f>'Recursos Humanos'!$U69*S17</f>
        <v>0</v>
      </c>
      <c r="T211" s="46">
        <f>'Recursos Humanos'!$U69*T17</f>
        <v>0</v>
      </c>
      <c r="U211" s="46">
        <f>'Recursos Humanos'!$U69*U17</f>
        <v>0</v>
      </c>
      <c r="V211" s="8">
        <f>IF(SUM(G211:U211)&lt;&gt;'Recursos Humanos'!U69,"Erro",0)</f>
        <v>0</v>
      </c>
    </row>
    <row r="212" spans="4:22" ht="15.75" customHeight="1">
      <c r="D212" s="45">
        <f t="shared" si="13"/>
        <v>0</v>
      </c>
      <c r="G212" s="46">
        <f>'Recursos Humanos'!$U70*G18</f>
        <v>0</v>
      </c>
      <c r="H212" s="46">
        <f>'Recursos Humanos'!$U70*H18</f>
        <v>0</v>
      </c>
      <c r="I212" s="46">
        <f>'Recursos Humanos'!$U70*I18</f>
        <v>0</v>
      </c>
      <c r="J212" s="46">
        <f>'Recursos Humanos'!$U70*J18</f>
        <v>0</v>
      </c>
      <c r="K212" s="46">
        <f>'Recursos Humanos'!$U70*K18</f>
        <v>0</v>
      </c>
      <c r="L212" s="46">
        <f>'Recursos Humanos'!$U70*L18</f>
        <v>0</v>
      </c>
      <c r="M212" s="46">
        <f>'Recursos Humanos'!$U70*M18</f>
        <v>0</v>
      </c>
      <c r="N212" s="46">
        <f>'Recursos Humanos'!$U70*N18</f>
        <v>0</v>
      </c>
      <c r="O212" s="46">
        <f>'Recursos Humanos'!$U70*O18</f>
        <v>0</v>
      </c>
      <c r="P212" s="46">
        <f>'Recursos Humanos'!$U70*P18</f>
        <v>0</v>
      </c>
      <c r="Q212" s="46">
        <f>'Recursos Humanos'!$U70*Q18</f>
        <v>0</v>
      </c>
      <c r="R212" s="46">
        <f>'Recursos Humanos'!$U70*R18</f>
        <v>0</v>
      </c>
      <c r="S212" s="46">
        <f>'Recursos Humanos'!$U70*S18</f>
        <v>0</v>
      </c>
      <c r="T212" s="46">
        <f>'Recursos Humanos'!$U70*T18</f>
        <v>0</v>
      </c>
      <c r="U212" s="46">
        <f>'Recursos Humanos'!$U70*U18</f>
        <v>0</v>
      </c>
      <c r="V212" s="8">
        <f>IF(SUM(G212:U212)&lt;&gt;'Recursos Humanos'!U70,"Erro",0)</f>
        <v>0</v>
      </c>
    </row>
    <row r="213" spans="4:22" ht="15.75" customHeight="1">
      <c r="D213" s="45">
        <f t="shared" si="13"/>
        <v>0</v>
      </c>
      <c r="G213" s="46">
        <f>'Recursos Humanos'!$U71*G19</f>
        <v>0</v>
      </c>
      <c r="H213" s="46">
        <f>'Recursos Humanos'!$U71*H19</f>
        <v>0</v>
      </c>
      <c r="I213" s="46">
        <f>'Recursos Humanos'!$U71*I19</f>
        <v>0</v>
      </c>
      <c r="J213" s="46">
        <f>'Recursos Humanos'!$U71*J19</f>
        <v>0</v>
      </c>
      <c r="K213" s="46">
        <f>'Recursos Humanos'!$U71*K19</f>
        <v>0</v>
      </c>
      <c r="L213" s="46">
        <f>'Recursos Humanos'!$U71*L19</f>
        <v>0</v>
      </c>
      <c r="M213" s="46">
        <f>'Recursos Humanos'!$U71*M19</f>
        <v>0</v>
      </c>
      <c r="N213" s="46">
        <f>'Recursos Humanos'!$U71*N19</f>
        <v>0</v>
      </c>
      <c r="O213" s="46">
        <f>'Recursos Humanos'!$U71*O19</f>
        <v>0</v>
      </c>
      <c r="P213" s="46">
        <f>'Recursos Humanos'!$U71*P19</f>
        <v>0</v>
      </c>
      <c r="Q213" s="46">
        <f>'Recursos Humanos'!$U71*Q19</f>
        <v>0</v>
      </c>
      <c r="R213" s="46">
        <f>'Recursos Humanos'!$U71*R19</f>
        <v>0</v>
      </c>
      <c r="S213" s="46">
        <f>'Recursos Humanos'!$U71*S19</f>
        <v>0</v>
      </c>
      <c r="T213" s="46">
        <f>'Recursos Humanos'!$U71*T19</f>
        <v>0</v>
      </c>
      <c r="U213" s="46">
        <f>'Recursos Humanos'!$U71*U19</f>
        <v>0</v>
      </c>
      <c r="V213" s="8">
        <f>IF(SUM(G213:U213)&lt;&gt;'Recursos Humanos'!U71,"Erro",0)</f>
        <v>0</v>
      </c>
    </row>
    <row r="214" spans="4:22" ht="15.75" customHeight="1">
      <c r="D214" s="45">
        <f t="shared" si="13"/>
        <v>0</v>
      </c>
      <c r="G214" s="46">
        <f>'Recursos Humanos'!$U72*G20</f>
        <v>0</v>
      </c>
      <c r="H214" s="46">
        <f>'Recursos Humanos'!$U72*H20</f>
        <v>0</v>
      </c>
      <c r="I214" s="46">
        <f>'Recursos Humanos'!$U72*I20</f>
        <v>0</v>
      </c>
      <c r="J214" s="46">
        <f>'Recursos Humanos'!$U72*J20</f>
        <v>0</v>
      </c>
      <c r="K214" s="46">
        <f>'Recursos Humanos'!$U72*K20</f>
        <v>0</v>
      </c>
      <c r="L214" s="46">
        <f>'Recursos Humanos'!$U72*L20</f>
        <v>0</v>
      </c>
      <c r="M214" s="46">
        <f>'Recursos Humanos'!$U72*M20</f>
        <v>0</v>
      </c>
      <c r="N214" s="46">
        <f>'Recursos Humanos'!$U72*N20</f>
        <v>0</v>
      </c>
      <c r="O214" s="46">
        <f>'Recursos Humanos'!$U72*O20</f>
        <v>0</v>
      </c>
      <c r="P214" s="46">
        <f>'Recursos Humanos'!$U72*P20</f>
        <v>0</v>
      </c>
      <c r="Q214" s="46">
        <f>'Recursos Humanos'!$U72*Q20</f>
        <v>0</v>
      </c>
      <c r="R214" s="46">
        <f>'Recursos Humanos'!$U72*R20</f>
        <v>0</v>
      </c>
      <c r="S214" s="46">
        <f>'Recursos Humanos'!$U72*S20</f>
        <v>0</v>
      </c>
      <c r="T214" s="46">
        <f>'Recursos Humanos'!$U72*T20</f>
        <v>0</v>
      </c>
      <c r="U214" s="46">
        <f>'Recursos Humanos'!$U72*U20</f>
        <v>0</v>
      </c>
      <c r="V214" s="8">
        <f>IF(SUM(G214:U214)&lt;&gt;'Recursos Humanos'!U72,"Erro",0)</f>
        <v>0</v>
      </c>
    </row>
    <row r="215" spans="4:22" ht="15.75" customHeight="1">
      <c r="D215" s="45">
        <f t="shared" si="13"/>
        <v>0</v>
      </c>
      <c r="G215" s="46">
        <f>'Recursos Humanos'!$U73*G21</f>
        <v>0</v>
      </c>
      <c r="H215" s="46">
        <f>'Recursos Humanos'!$U73*H21</f>
        <v>0</v>
      </c>
      <c r="I215" s="46">
        <f>'Recursos Humanos'!$U73*I21</f>
        <v>0</v>
      </c>
      <c r="J215" s="46">
        <f>'Recursos Humanos'!$U73*J21</f>
        <v>0</v>
      </c>
      <c r="K215" s="46">
        <f>'Recursos Humanos'!$U73*K21</f>
        <v>0</v>
      </c>
      <c r="L215" s="46">
        <f>'Recursos Humanos'!$U73*L21</f>
        <v>0</v>
      </c>
      <c r="M215" s="46">
        <f>'Recursos Humanos'!$U73*M21</f>
        <v>0</v>
      </c>
      <c r="N215" s="46">
        <f>'Recursos Humanos'!$U73*N21</f>
        <v>0</v>
      </c>
      <c r="O215" s="46">
        <f>'Recursos Humanos'!$U73*O21</f>
        <v>0</v>
      </c>
      <c r="P215" s="46">
        <f>'Recursos Humanos'!$U73*P21</f>
        <v>0</v>
      </c>
      <c r="Q215" s="46">
        <f>'Recursos Humanos'!$U73*Q21</f>
        <v>0</v>
      </c>
      <c r="R215" s="46">
        <f>'Recursos Humanos'!$U73*R21</f>
        <v>0</v>
      </c>
      <c r="S215" s="46">
        <f>'Recursos Humanos'!$U73*S21</f>
        <v>0</v>
      </c>
      <c r="T215" s="46">
        <f>'Recursos Humanos'!$U73*T21</f>
        <v>0</v>
      </c>
      <c r="U215" s="46">
        <f>'Recursos Humanos'!$U73*U21</f>
        <v>0</v>
      </c>
      <c r="V215" s="8">
        <f>IF(SUM(G215:U215)&lt;&gt;'Recursos Humanos'!U73,"Erro",0)</f>
        <v>0</v>
      </c>
    </row>
    <row r="216" spans="4:22" ht="15.75" customHeight="1">
      <c r="D216" s="45">
        <f t="shared" si="13"/>
        <v>0</v>
      </c>
      <c r="G216" s="46">
        <f>'Recursos Humanos'!$U74*G22</f>
        <v>0</v>
      </c>
      <c r="H216" s="46">
        <f>'Recursos Humanos'!$U74*H22</f>
        <v>0</v>
      </c>
      <c r="I216" s="46">
        <f>'Recursos Humanos'!$U74*I22</f>
        <v>0</v>
      </c>
      <c r="J216" s="46">
        <f>'Recursos Humanos'!$U74*J22</f>
        <v>0</v>
      </c>
      <c r="K216" s="46">
        <f>'Recursos Humanos'!$U74*K22</f>
        <v>0</v>
      </c>
      <c r="L216" s="46">
        <f>'Recursos Humanos'!$U74*L22</f>
        <v>0</v>
      </c>
      <c r="M216" s="46">
        <f>'Recursos Humanos'!$U74*M22</f>
        <v>0</v>
      </c>
      <c r="N216" s="46">
        <f>'Recursos Humanos'!$U74*N22</f>
        <v>0</v>
      </c>
      <c r="O216" s="46">
        <f>'Recursos Humanos'!$U74*O22</f>
        <v>0</v>
      </c>
      <c r="P216" s="46">
        <f>'Recursos Humanos'!$U74*P22</f>
        <v>0</v>
      </c>
      <c r="Q216" s="46">
        <f>'Recursos Humanos'!$U74*Q22</f>
        <v>0</v>
      </c>
      <c r="R216" s="46">
        <f>'Recursos Humanos'!$U74*R22</f>
        <v>0</v>
      </c>
      <c r="S216" s="46">
        <f>'Recursos Humanos'!$U74*S22</f>
        <v>0</v>
      </c>
      <c r="T216" s="46">
        <f>'Recursos Humanos'!$U74*T22</f>
        <v>0</v>
      </c>
      <c r="U216" s="46">
        <f>'Recursos Humanos'!$U74*U22</f>
        <v>0</v>
      </c>
      <c r="V216" s="8">
        <f>IF(SUM(G216:U216)&lt;&gt;'Recursos Humanos'!U74,"Erro",0)</f>
        <v>0</v>
      </c>
    </row>
    <row r="217" spans="4:22" ht="15.75" customHeight="1">
      <c r="D217" s="45">
        <f t="shared" si="13"/>
        <v>0</v>
      </c>
      <c r="G217" s="46">
        <f>'Recursos Humanos'!$U75*G23</f>
        <v>0</v>
      </c>
      <c r="H217" s="46">
        <f>'Recursos Humanos'!$U75*H23</f>
        <v>0</v>
      </c>
      <c r="I217" s="46">
        <f>'Recursos Humanos'!$U75*I23</f>
        <v>0</v>
      </c>
      <c r="J217" s="46">
        <f>'Recursos Humanos'!$U75*J23</f>
        <v>0</v>
      </c>
      <c r="K217" s="46">
        <f>'Recursos Humanos'!$U75*K23</f>
        <v>0</v>
      </c>
      <c r="L217" s="46">
        <f>'Recursos Humanos'!$U75*L23</f>
        <v>0</v>
      </c>
      <c r="M217" s="46">
        <f>'Recursos Humanos'!$U75*M23</f>
        <v>0</v>
      </c>
      <c r="N217" s="46">
        <f>'Recursos Humanos'!$U75*N23</f>
        <v>0</v>
      </c>
      <c r="O217" s="46">
        <f>'Recursos Humanos'!$U75*O23</f>
        <v>0</v>
      </c>
      <c r="P217" s="46">
        <f>'Recursos Humanos'!$U75*P23</f>
        <v>0</v>
      </c>
      <c r="Q217" s="46">
        <f>'Recursos Humanos'!$U75*Q23</f>
        <v>0</v>
      </c>
      <c r="R217" s="46">
        <f>'Recursos Humanos'!$U75*R23</f>
        <v>0</v>
      </c>
      <c r="S217" s="46">
        <f>'Recursos Humanos'!$U75*S23</f>
        <v>0</v>
      </c>
      <c r="T217" s="46">
        <f>'Recursos Humanos'!$U75*T23</f>
        <v>0</v>
      </c>
      <c r="U217" s="46">
        <f>'Recursos Humanos'!$U75*U23</f>
        <v>0</v>
      </c>
      <c r="V217" s="8">
        <f>IF(SUM(G217:U217)&lt;&gt;'Recursos Humanos'!U75,"Erro",0)</f>
        <v>0</v>
      </c>
    </row>
    <row r="218" spans="4:22" ht="15.75" customHeight="1">
      <c r="D218" s="45">
        <f t="shared" si="13"/>
        <v>0</v>
      </c>
      <c r="G218" s="46">
        <f>'Recursos Humanos'!$U76*G24</f>
        <v>0</v>
      </c>
      <c r="H218" s="46">
        <f>'Recursos Humanos'!$U76*H24</f>
        <v>0</v>
      </c>
      <c r="I218" s="46">
        <f>'Recursos Humanos'!$U76*I24</f>
        <v>0</v>
      </c>
      <c r="J218" s="46">
        <f>'Recursos Humanos'!$U76*J24</f>
        <v>0</v>
      </c>
      <c r="K218" s="46">
        <f>'Recursos Humanos'!$U76*K24</f>
        <v>0</v>
      </c>
      <c r="L218" s="46">
        <f>'Recursos Humanos'!$U76*L24</f>
        <v>0</v>
      </c>
      <c r="M218" s="46">
        <f>'Recursos Humanos'!$U76*M24</f>
        <v>0</v>
      </c>
      <c r="N218" s="46">
        <f>'Recursos Humanos'!$U76*N24</f>
        <v>0</v>
      </c>
      <c r="O218" s="46">
        <f>'Recursos Humanos'!$U76*O24</f>
        <v>0</v>
      </c>
      <c r="P218" s="46">
        <f>'Recursos Humanos'!$U76*P24</f>
        <v>0</v>
      </c>
      <c r="Q218" s="46">
        <f>'Recursos Humanos'!$U76*Q24</f>
        <v>0</v>
      </c>
      <c r="R218" s="46">
        <f>'Recursos Humanos'!$U76*R24</f>
        <v>0</v>
      </c>
      <c r="S218" s="46">
        <f>'Recursos Humanos'!$U76*S24</f>
        <v>0</v>
      </c>
      <c r="T218" s="46">
        <f>'Recursos Humanos'!$U76*T24</f>
        <v>0</v>
      </c>
      <c r="U218" s="46">
        <f>'Recursos Humanos'!$U76*U24</f>
        <v>0</v>
      </c>
      <c r="V218" s="8">
        <f>IF(SUM(G218:U218)&lt;&gt;'Recursos Humanos'!U76,"Erro",0)</f>
        <v>0</v>
      </c>
    </row>
    <row r="219" spans="4:22" ht="15.75" customHeight="1">
      <c r="D219" s="45">
        <f t="shared" si="13"/>
        <v>0</v>
      </c>
      <c r="G219" s="46">
        <f>'Recursos Humanos'!$U77*G25</f>
        <v>0</v>
      </c>
      <c r="H219" s="46">
        <f>'Recursos Humanos'!$U77*H25</f>
        <v>0</v>
      </c>
      <c r="I219" s="46">
        <f>'Recursos Humanos'!$U77*I25</f>
        <v>0</v>
      </c>
      <c r="J219" s="46">
        <f>'Recursos Humanos'!$U77*J25</f>
        <v>0</v>
      </c>
      <c r="K219" s="46">
        <f>'Recursos Humanos'!$U77*K25</f>
        <v>0</v>
      </c>
      <c r="L219" s="46">
        <f>'Recursos Humanos'!$U77*L25</f>
        <v>0</v>
      </c>
      <c r="M219" s="46">
        <f>'Recursos Humanos'!$U77*M25</f>
        <v>0</v>
      </c>
      <c r="N219" s="46">
        <f>'Recursos Humanos'!$U77*N25</f>
        <v>0</v>
      </c>
      <c r="O219" s="46">
        <f>'Recursos Humanos'!$U77*O25</f>
        <v>0</v>
      </c>
      <c r="P219" s="46">
        <f>'Recursos Humanos'!$U77*P25</f>
        <v>0</v>
      </c>
      <c r="Q219" s="46">
        <f>'Recursos Humanos'!$U77*Q25</f>
        <v>0</v>
      </c>
      <c r="R219" s="46">
        <f>'Recursos Humanos'!$U77*R25</f>
        <v>0</v>
      </c>
      <c r="S219" s="46">
        <f>'Recursos Humanos'!$U77*S25</f>
        <v>0</v>
      </c>
      <c r="T219" s="46">
        <f>'Recursos Humanos'!$U77*T25</f>
        <v>0</v>
      </c>
      <c r="U219" s="46">
        <f>'Recursos Humanos'!$U77*U25</f>
        <v>0</v>
      </c>
      <c r="V219" s="8">
        <f>IF(SUM(G219:U219)&lt;&gt;'Recursos Humanos'!U77,"Erro",0)</f>
        <v>0</v>
      </c>
    </row>
    <row r="220" spans="4:22" ht="15.75" customHeight="1">
      <c r="D220" s="45">
        <f t="shared" si="13"/>
        <v>0</v>
      </c>
      <c r="G220" s="46">
        <f>'Recursos Humanos'!$U78*G26</f>
        <v>0</v>
      </c>
      <c r="H220" s="46">
        <f>'Recursos Humanos'!$U78*H26</f>
        <v>0</v>
      </c>
      <c r="I220" s="46">
        <f>'Recursos Humanos'!$U78*I26</f>
        <v>0</v>
      </c>
      <c r="J220" s="46">
        <f>'Recursos Humanos'!$U78*J26</f>
        <v>0</v>
      </c>
      <c r="K220" s="46">
        <f>'Recursos Humanos'!$U78*K26</f>
        <v>0</v>
      </c>
      <c r="L220" s="46">
        <f>'Recursos Humanos'!$U78*L26</f>
        <v>0</v>
      </c>
      <c r="M220" s="46">
        <f>'Recursos Humanos'!$U78*M26</f>
        <v>0</v>
      </c>
      <c r="N220" s="46">
        <f>'Recursos Humanos'!$U78*N26</f>
        <v>0</v>
      </c>
      <c r="O220" s="46">
        <f>'Recursos Humanos'!$U78*O26</f>
        <v>0</v>
      </c>
      <c r="P220" s="46">
        <f>'Recursos Humanos'!$U78*P26</f>
        <v>0</v>
      </c>
      <c r="Q220" s="46">
        <f>'Recursos Humanos'!$U78*Q26</f>
        <v>0</v>
      </c>
      <c r="R220" s="46">
        <f>'Recursos Humanos'!$U78*R26</f>
        <v>0</v>
      </c>
      <c r="S220" s="46">
        <f>'Recursos Humanos'!$U78*S26</f>
        <v>0</v>
      </c>
      <c r="T220" s="46">
        <f>'Recursos Humanos'!$U78*T26</f>
        <v>0</v>
      </c>
      <c r="U220" s="46">
        <f>'Recursos Humanos'!$U78*U26</f>
        <v>0</v>
      </c>
      <c r="V220" s="8">
        <f>IF(SUM(G220:U220)&lt;&gt;'Recursos Humanos'!U78,"Erro",0)</f>
        <v>0</v>
      </c>
    </row>
    <row r="221" spans="4:22" ht="15.75" customHeight="1">
      <c r="D221" s="45">
        <f t="shared" si="13"/>
        <v>0</v>
      </c>
      <c r="G221" s="46">
        <f>'Recursos Humanos'!$U79*G27</f>
        <v>0</v>
      </c>
      <c r="H221" s="46">
        <f>'Recursos Humanos'!$U79*H27</f>
        <v>0</v>
      </c>
      <c r="I221" s="46">
        <f>'Recursos Humanos'!$U79*I27</f>
        <v>0</v>
      </c>
      <c r="J221" s="46">
        <f>'Recursos Humanos'!$U79*J27</f>
        <v>0</v>
      </c>
      <c r="K221" s="46">
        <f>'Recursos Humanos'!$U79*K27</f>
        <v>0</v>
      </c>
      <c r="L221" s="46">
        <f>'Recursos Humanos'!$U79*L27</f>
        <v>0</v>
      </c>
      <c r="M221" s="46">
        <f>'Recursos Humanos'!$U79*M27</f>
        <v>0</v>
      </c>
      <c r="N221" s="46">
        <f>'Recursos Humanos'!$U79*N27</f>
        <v>0</v>
      </c>
      <c r="O221" s="46">
        <f>'Recursos Humanos'!$U79*O27</f>
        <v>0</v>
      </c>
      <c r="P221" s="46">
        <f>'Recursos Humanos'!$U79*P27</f>
        <v>0</v>
      </c>
      <c r="Q221" s="46">
        <f>'Recursos Humanos'!$U79*Q27</f>
        <v>0</v>
      </c>
      <c r="R221" s="46">
        <f>'Recursos Humanos'!$U79*R27</f>
        <v>0</v>
      </c>
      <c r="S221" s="46">
        <f>'Recursos Humanos'!$U79*S27</f>
        <v>0</v>
      </c>
      <c r="T221" s="46">
        <f>'Recursos Humanos'!$U79*T27</f>
        <v>0</v>
      </c>
      <c r="U221" s="46">
        <f>'Recursos Humanos'!$U79*U27</f>
        <v>0</v>
      </c>
      <c r="V221" s="8">
        <f>IF(SUM(G221:U221)&lt;&gt;'Recursos Humanos'!U79,"Erro",0)</f>
        <v>0</v>
      </c>
    </row>
    <row r="222" spans="4:22" ht="15.75" customHeight="1">
      <c r="D222" s="45">
        <f t="shared" si="13"/>
        <v>0</v>
      </c>
      <c r="G222" s="46">
        <f>'Recursos Humanos'!$U80*G28</f>
        <v>0</v>
      </c>
      <c r="H222" s="46">
        <f>'Recursos Humanos'!$U80*H28</f>
        <v>0</v>
      </c>
      <c r="I222" s="46">
        <f>'Recursos Humanos'!$U80*I28</f>
        <v>0</v>
      </c>
      <c r="J222" s="46">
        <f>'Recursos Humanos'!$U80*J28</f>
        <v>0</v>
      </c>
      <c r="K222" s="46">
        <f>'Recursos Humanos'!$U80*K28</f>
        <v>0</v>
      </c>
      <c r="L222" s="46">
        <f>'Recursos Humanos'!$U80*L28</f>
        <v>0</v>
      </c>
      <c r="M222" s="46">
        <f>'Recursos Humanos'!$U80*M28</f>
        <v>0</v>
      </c>
      <c r="N222" s="46">
        <f>'Recursos Humanos'!$U80*N28</f>
        <v>0</v>
      </c>
      <c r="O222" s="46">
        <f>'Recursos Humanos'!$U80*O28</f>
        <v>0</v>
      </c>
      <c r="P222" s="46">
        <f>'Recursos Humanos'!$U80*P28</f>
        <v>0</v>
      </c>
      <c r="Q222" s="46">
        <f>'Recursos Humanos'!$U80*Q28</f>
        <v>0</v>
      </c>
      <c r="R222" s="46">
        <f>'Recursos Humanos'!$U80*R28</f>
        <v>0</v>
      </c>
      <c r="S222" s="46">
        <f>'Recursos Humanos'!$U80*S28</f>
        <v>0</v>
      </c>
      <c r="T222" s="46">
        <f>'Recursos Humanos'!$U80*T28</f>
        <v>0</v>
      </c>
      <c r="U222" s="46">
        <f>'Recursos Humanos'!$U80*U28</f>
        <v>0</v>
      </c>
      <c r="V222" s="8">
        <f>IF(SUM(G222:U222)&lt;&gt;'Recursos Humanos'!U80,"Erro",0)</f>
        <v>0</v>
      </c>
    </row>
    <row r="223" spans="4:22" ht="15.75" customHeight="1">
      <c r="D223" s="45">
        <f t="shared" si="13"/>
        <v>0</v>
      </c>
      <c r="G223" s="46">
        <f>'Recursos Humanos'!$U81*G29</f>
        <v>0</v>
      </c>
      <c r="H223" s="46">
        <f>'Recursos Humanos'!$U81*H29</f>
        <v>0</v>
      </c>
      <c r="I223" s="46">
        <f>'Recursos Humanos'!$U81*I29</f>
        <v>0</v>
      </c>
      <c r="J223" s="46">
        <f>'Recursos Humanos'!$U81*J29</f>
        <v>0</v>
      </c>
      <c r="K223" s="46">
        <f>'Recursos Humanos'!$U81*K29</f>
        <v>0</v>
      </c>
      <c r="L223" s="46">
        <f>'Recursos Humanos'!$U81*L29</f>
        <v>0</v>
      </c>
      <c r="M223" s="46">
        <f>'Recursos Humanos'!$U81*M29</f>
        <v>0</v>
      </c>
      <c r="N223" s="46">
        <f>'Recursos Humanos'!$U81*N29</f>
        <v>0</v>
      </c>
      <c r="O223" s="46">
        <f>'Recursos Humanos'!$U81*O29</f>
        <v>0</v>
      </c>
      <c r="P223" s="46">
        <f>'Recursos Humanos'!$U81*P29</f>
        <v>0</v>
      </c>
      <c r="Q223" s="46">
        <f>'Recursos Humanos'!$U81*Q29</f>
        <v>0</v>
      </c>
      <c r="R223" s="46">
        <f>'Recursos Humanos'!$U81*R29</f>
        <v>0</v>
      </c>
      <c r="S223" s="46">
        <f>'Recursos Humanos'!$U81*S29</f>
        <v>0</v>
      </c>
      <c r="T223" s="46">
        <f>'Recursos Humanos'!$U81*T29</f>
        <v>0</v>
      </c>
      <c r="U223" s="46">
        <f>'Recursos Humanos'!$U81*U29</f>
        <v>0</v>
      </c>
      <c r="V223" s="8">
        <f>IF(SUM(G223:U223)&lt;&gt;'Recursos Humanos'!U81,"Erro",0)</f>
        <v>0</v>
      </c>
    </row>
    <row r="224" spans="4:22" ht="15.75" customHeight="1">
      <c r="D224" s="45">
        <f t="shared" si="13"/>
        <v>0</v>
      </c>
      <c r="G224" s="46">
        <f>'Recursos Humanos'!$U82*G30</f>
        <v>0</v>
      </c>
      <c r="H224" s="46">
        <f>'Recursos Humanos'!$U82*H30</f>
        <v>0</v>
      </c>
      <c r="I224" s="46">
        <f>'Recursos Humanos'!$U82*I30</f>
        <v>0</v>
      </c>
      <c r="J224" s="46">
        <f>'Recursos Humanos'!$U82*J30</f>
        <v>0</v>
      </c>
      <c r="K224" s="46">
        <f>'Recursos Humanos'!$U82*K30</f>
        <v>0</v>
      </c>
      <c r="L224" s="46">
        <f>'Recursos Humanos'!$U82*L30</f>
        <v>0</v>
      </c>
      <c r="M224" s="46">
        <f>'Recursos Humanos'!$U82*M30</f>
        <v>0</v>
      </c>
      <c r="N224" s="46">
        <f>'Recursos Humanos'!$U82*N30</f>
        <v>0</v>
      </c>
      <c r="O224" s="46">
        <f>'Recursos Humanos'!$U82*O30</f>
        <v>0</v>
      </c>
      <c r="P224" s="46">
        <f>'Recursos Humanos'!$U82*P30</f>
        <v>0</v>
      </c>
      <c r="Q224" s="46">
        <f>'Recursos Humanos'!$U82*Q30</f>
        <v>0</v>
      </c>
      <c r="R224" s="46">
        <f>'Recursos Humanos'!$U82*R30</f>
        <v>0</v>
      </c>
      <c r="S224" s="46">
        <f>'Recursos Humanos'!$U82*S30</f>
        <v>0</v>
      </c>
      <c r="T224" s="46">
        <f>'Recursos Humanos'!$U82*T30</f>
        <v>0</v>
      </c>
      <c r="U224" s="46">
        <f>'Recursos Humanos'!$U82*U30</f>
        <v>0</v>
      </c>
      <c r="V224" s="8">
        <f>IF(SUM(G224:U224)&lt;&gt;'Recursos Humanos'!U82,"Erro",0)</f>
        <v>0</v>
      </c>
    </row>
    <row r="225" spans="4:22" ht="15.75" customHeight="1">
      <c r="D225" s="45">
        <f t="shared" si="13"/>
        <v>0</v>
      </c>
      <c r="G225" s="46">
        <f>'Recursos Humanos'!$U83*G31</f>
        <v>0</v>
      </c>
      <c r="H225" s="46">
        <f>'Recursos Humanos'!$U83*H31</f>
        <v>0</v>
      </c>
      <c r="I225" s="46">
        <f>'Recursos Humanos'!$U83*I31</f>
        <v>0</v>
      </c>
      <c r="J225" s="46">
        <f>'Recursos Humanos'!$U83*J31</f>
        <v>0</v>
      </c>
      <c r="K225" s="46">
        <f>'Recursos Humanos'!$U83*K31</f>
        <v>0</v>
      </c>
      <c r="L225" s="46">
        <f>'Recursos Humanos'!$U83*L31</f>
        <v>0</v>
      </c>
      <c r="M225" s="46">
        <f>'Recursos Humanos'!$U83*M31</f>
        <v>0</v>
      </c>
      <c r="N225" s="46">
        <f>'Recursos Humanos'!$U83*N31</f>
        <v>0</v>
      </c>
      <c r="O225" s="46">
        <f>'Recursos Humanos'!$U83*O31</f>
        <v>0</v>
      </c>
      <c r="P225" s="46">
        <f>'Recursos Humanos'!$U83*P31</f>
        <v>0</v>
      </c>
      <c r="Q225" s="46">
        <f>'Recursos Humanos'!$U83*Q31</f>
        <v>0</v>
      </c>
      <c r="R225" s="46">
        <f>'Recursos Humanos'!$U83*R31</f>
        <v>0</v>
      </c>
      <c r="S225" s="46">
        <f>'Recursos Humanos'!$U83*S31</f>
        <v>0</v>
      </c>
      <c r="T225" s="46">
        <f>'Recursos Humanos'!$U83*T31</f>
        <v>0</v>
      </c>
      <c r="U225" s="46">
        <f>'Recursos Humanos'!$U83*U31</f>
        <v>0</v>
      </c>
      <c r="V225" s="8">
        <f>IF(SUM(G225:U225)&lt;&gt;'Recursos Humanos'!U83,"Erro",0)</f>
        <v>0</v>
      </c>
    </row>
    <row r="226" spans="4:22" ht="15.75" customHeight="1">
      <c r="D226" s="45">
        <f t="shared" si="13"/>
        <v>0</v>
      </c>
      <c r="G226" s="46">
        <f>'Recursos Humanos'!$U84*G32</f>
        <v>0</v>
      </c>
      <c r="H226" s="46">
        <f>'Recursos Humanos'!$U84*H32</f>
        <v>0</v>
      </c>
      <c r="I226" s="46">
        <f>'Recursos Humanos'!$U84*I32</f>
        <v>0</v>
      </c>
      <c r="J226" s="46">
        <f>'Recursos Humanos'!$U84*J32</f>
        <v>0</v>
      </c>
      <c r="K226" s="46">
        <f>'Recursos Humanos'!$U84*K32</f>
        <v>0</v>
      </c>
      <c r="L226" s="46">
        <f>'Recursos Humanos'!$U84*L32</f>
        <v>0</v>
      </c>
      <c r="M226" s="46">
        <f>'Recursos Humanos'!$U84*M32</f>
        <v>0</v>
      </c>
      <c r="N226" s="46">
        <f>'Recursos Humanos'!$U84*N32</f>
        <v>0</v>
      </c>
      <c r="O226" s="46">
        <f>'Recursos Humanos'!$U84*O32</f>
        <v>0</v>
      </c>
      <c r="P226" s="46">
        <f>'Recursos Humanos'!$U84*P32</f>
        <v>0</v>
      </c>
      <c r="Q226" s="46">
        <f>'Recursos Humanos'!$U84*Q32</f>
        <v>0</v>
      </c>
      <c r="R226" s="46">
        <f>'Recursos Humanos'!$U84*R32</f>
        <v>0</v>
      </c>
      <c r="S226" s="46">
        <f>'Recursos Humanos'!$U84*S32</f>
        <v>0</v>
      </c>
      <c r="T226" s="46">
        <f>'Recursos Humanos'!$U84*T32</f>
        <v>0</v>
      </c>
      <c r="U226" s="46">
        <f>'Recursos Humanos'!$U84*U32</f>
        <v>0</v>
      </c>
      <c r="V226" s="8">
        <f>IF(SUM(G226:U226)&lt;&gt;'Recursos Humanos'!U84,"Erro",0)</f>
        <v>0</v>
      </c>
    </row>
    <row r="227" spans="4:22" ht="15.75" customHeight="1">
      <c r="D227" s="45">
        <f t="shared" si="13"/>
        <v>0</v>
      </c>
      <c r="G227" s="46">
        <f>'Recursos Humanos'!$U85*G33</f>
        <v>0</v>
      </c>
      <c r="H227" s="46">
        <f>'Recursos Humanos'!$U85*H33</f>
        <v>0</v>
      </c>
      <c r="I227" s="46">
        <f>'Recursos Humanos'!$U85*I33</f>
        <v>0</v>
      </c>
      <c r="J227" s="46">
        <f>'Recursos Humanos'!$U85*J33</f>
        <v>0</v>
      </c>
      <c r="K227" s="46">
        <f>'Recursos Humanos'!$U85*K33</f>
        <v>0</v>
      </c>
      <c r="L227" s="46">
        <f>'Recursos Humanos'!$U85*L33</f>
        <v>0</v>
      </c>
      <c r="M227" s="46">
        <f>'Recursos Humanos'!$U85*M33</f>
        <v>0</v>
      </c>
      <c r="N227" s="46">
        <f>'Recursos Humanos'!$U85*N33</f>
        <v>0</v>
      </c>
      <c r="O227" s="46">
        <f>'Recursos Humanos'!$U85*O33</f>
        <v>0</v>
      </c>
      <c r="P227" s="46">
        <f>'Recursos Humanos'!$U85*P33</f>
        <v>0</v>
      </c>
      <c r="Q227" s="46">
        <f>'Recursos Humanos'!$U85*Q33</f>
        <v>0</v>
      </c>
      <c r="R227" s="46">
        <f>'Recursos Humanos'!$U85*R33</f>
        <v>0</v>
      </c>
      <c r="S227" s="46">
        <f>'Recursos Humanos'!$U85*S33</f>
        <v>0</v>
      </c>
      <c r="T227" s="46">
        <f>'Recursos Humanos'!$U85*T33</f>
        <v>0</v>
      </c>
      <c r="U227" s="46">
        <f>'Recursos Humanos'!$U85*U33</f>
        <v>0</v>
      </c>
      <c r="V227" s="8">
        <f>IF(SUM(G227:U227)&lt;&gt;'Recursos Humanos'!U85,"Erro",0)</f>
        <v>0</v>
      </c>
    </row>
    <row r="228" spans="4:22" ht="15.75" customHeight="1">
      <c r="D228" s="45">
        <f t="shared" si="13"/>
        <v>0</v>
      </c>
      <c r="G228" s="46">
        <f>'Recursos Humanos'!$U86*G34</f>
        <v>0</v>
      </c>
      <c r="H228" s="46">
        <f>'Recursos Humanos'!$U86*H34</f>
        <v>0</v>
      </c>
      <c r="I228" s="46">
        <f>'Recursos Humanos'!$U86*I34</f>
        <v>0</v>
      </c>
      <c r="J228" s="46">
        <f>'Recursos Humanos'!$U86*J34</f>
        <v>0</v>
      </c>
      <c r="K228" s="46">
        <f>'Recursos Humanos'!$U86*K34</f>
        <v>0</v>
      </c>
      <c r="L228" s="46">
        <f>'Recursos Humanos'!$U86*L34</f>
        <v>0</v>
      </c>
      <c r="M228" s="46">
        <f>'Recursos Humanos'!$U86*M34</f>
        <v>0</v>
      </c>
      <c r="N228" s="46">
        <f>'Recursos Humanos'!$U86*N34</f>
        <v>0</v>
      </c>
      <c r="O228" s="46">
        <f>'Recursos Humanos'!$U86*O34</f>
        <v>0</v>
      </c>
      <c r="P228" s="46">
        <f>'Recursos Humanos'!$U86*P34</f>
        <v>0</v>
      </c>
      <c r="Q228" s="46">
        <f>'Recursos Humanos'!$U86*Q34</f>
        <v>0</v>
      </c>
      <c r="R228" s="46">
        <f>'Recursos Humanos'!$U86*R34</f>
        <v>0</v>
      </c>
      <c r="S228" s="46">
        <f>'Recursos Humanos'!$U86*S34</f>
        <v>0</v>
      </c>
      <c r="T228" s="46">
        <f>'Recursos Humanos'!$U86*T34</f>
        <v>0</v>
      </c>
      <c r="U228" s="46">
        <f>'Recursos Humanos'!$U86*U34</f>
        <v>0</v>
      </c>
      <c r="V228" s="8">
        <f>IF(SUM(G228:U228)&lt;&gt;'Recursos Humanos'!U86,"Erro",0)</f>
        <v>0</v>
      </c>
    </row>
    <row r="229" spans="4:22" ht="15.75" customHeight="1">
      <c r="D229" s="45">
        <f t="shared" si="13"/>
        <v>0</v>
      </c>
      <c r="G229" s="46">
        <f>'Recursos Humanos'!$U87*G35</f>
        <v>0</v>
      </c>
      <c r="H229" s="46">
        <f>'Recursos Humanos'!$U87*H35</f>
        <v>0</v>
      </c>
      <c r="I229" s="46">
        <f>'Recursos Humanos'!$U87*I35</f>
        <v>0</v>
      </c>
      <c r="J229" s="46">
        <f>'Recursos Humanos'!$U87*J35</f>
        <v>0</v>
      </c>
      <c r="K229" s="46">
        <f>'Recursos Humanos'!$U87*K35</f>
        <v>0</v>
      </c>
      <c r="L229" s="46">
        <f>'Recursos Humanos'!$U87*L35</f>
        <v>0</v>
      </c>
      <c r="M229" s="46">
        <f>'Recursos Humanos'!$U87*M35</f>
        <v>0</v>
      </c>
      <c r="N229" s="46">
        <f>'Recursos Humanos'!$U87*N35</f>
        <v>0</v>
      </c>
      <c r="O229" s="46">
        <f>'Recursos Humanos'!$U87*O35</f>
        <v>0</v>
      </c>
      <c r="P229" s="46">
        <f>'Recursos Humanos'!$U87*P35</f>
        <v>0</v>
      </c>
      <c r="Q229" s="46">
        <f>'Recursos Humanos'!$U87*Q35</f>
        <v>0</v>
      </c>
      <c r="R229" s="46">
        <f>'Recursos Humanos'!$U87*R35</f>
        <v>0</v>
      </c>
      <c r="S229" s="46">
        <f>'Recursos Humanos'!$U87*S35</f>
        <v>0</v>
      </c>
      <c r="T229" s="46">
        <f>'Recursos Humanos'!$U87*T35</f>
        <v>0</v>
      </c>
      <c r="U229" s="46">
        <f>'Recursos Humanos'!$U87*U35</f>
        <v>0</v>
      </c>
      <c r="V229" s="8">
        <f>IF(SUM(G229:U229)&lt;&gt;'Recursos Humanos'!U87,"Erro",0)</f>
        <v>0</v>
      </c>
    </row>
    <row r="230" spans="4:22" ht="15.75" customHeight="1">
      <c r="D230" s="45">
        <f t="shared" si="13"/>
        <v>0</v>
      </c>
      <c r="G230" s="46">
        <f>'Recursos Humanos'!$U88*G36</f>
        <v>0</v>
      </c>
      <c r="H230" s="46">
        <f>'Recursos Humanos'!$U88*H36</f>
        <v>0</v>
      </c>
      <c r="I230" s="46">
        <f>'Recursos Humanos'!$U88*I36</f>
        <v>0</v>
      </c>
      <c r="J230" s="46">
        <f>'Recursos Humanos'!$U88*J36</f>
        <v>0</v>
      </c>
      <c r="K230" s="46">
        <f>'Recursos Humanos'!$U88*K36</f>
        <v>0</v>
      </c>
      <c r="L230" s="46">
        <f>'Recursos Humanos'!$U88*L36</f>
        <v>0</v>
      </c>
      <c r="M230" s="46">
        <f>'Recursos Humanos'!$U88*M36</f>
        <v>0</v>
      </c>
      <c r="N230" s="46">
        <f>'Recursos Humanos'!$U88*N36</f>
        <v>0</v>
      </c>
      <c r="O230" s="46">
        <f>'Recursos Humanos'!$U88*O36</f>
        <v>0</v>
      </c>
      <c r="P230" s="46">
        <f>'Recursos Humanos'!$U88*P36</f>
        <v>0</v>
      </c>
      <c r="Q230" s="46">
        <f>'Recursos Humanos'!$U88*Q36</f>
        <v>0</v>
      </c>
      <c r="R230" s="46">
        <f>'Recursos Humanos'!$U88*R36</f>
        <v>0</v>
      </c>
      <c r="S230" s="46">
        <f>'Recursos Humanos'!$U88*S36</f>
        <v>0</v>
      </c>
      <c r="T230" s="46">
        <f>'Recursos Humanos'!$U88*T36</f>
        <v>0</v>
      </c>
      <c r="U230" s="46">
        <f>'Recursos Humanos'!$U88*U36</f>
        <v>0</v>
      </c>
      <c r="V230" s="8">
        <f>IF(SUM(G230:U230)&lt;&gt;'Recursos Humanos'!U88,"Erro",0)</f>
        <v>0</v>
      </c>
    </row>
    <row r="231" spans="4:22" ht="15.75" customHeight="1">
      <c r="D231" s="45">
        <f t="shared" si="13"/>
        <v>0</v>
      </c>
      <c r="G231" s="46">
        <f>'Recursos Humanos'!$U89*G37</f>
        <v>0</v>
      </c>
      <c r="H231" s="46">
        <f>'Recursos Humanos'!$U89*H37</f>
        <v>0</v>
      </c>
      <c r="I231" s="46">
        <f>'Recursos Humanos'!$U89*I37</f>
        <v>0</v>
      </c>
      <c r="J231" s="46">
        <f>'Recursos Humanos'!$U89*J37</f>
        <v>0</v>
      </c>
      <c r="K231" s="46">
        <f>'Recursos Humanos'!$U89*K37</f>
        <v>0</v>
      </c>
      <c r="L231" s="46">
        <f>'Recursos Humanos'!$U89*L37</f>
        <v>0</v>
      </c>
      <c r="M231" s="46">
        <f>'Recursos Humanos'!$U89*M37</f>
        <v>0</v>
      </c>
      <c r="N231" s="46">
        <f>'Recursos Humanos'!$U89*N37</f>
        <v>0</v>
      </c>
      <c r="O231" s="46">
        <f>'Recursos Humanos'!$U89*O37</f>
        <v>0</v>
      </c>
      <c r="P231" s="46">
        <f>'Recursos Humanos'!$U89*P37</f>
        <v>0</v>
      </c>
      <c r="Q231" s="46">
        <f>'Recursos Humanos'!$U89*Q37</f>
        <v>0</v>
      </c>
      <c r="R231" s="46">
        <f>'Recursos Humanos'!$U89*R37</f>
        <v>0</v>
      </c>
      <c r="S231" s="46">
        <f>'Recursos Humanos'!$U89*S37</f>
        <v>0</v>
      </c>
      <c r="T231" s="46">
        <f>'Recursos Humanos'!$U89*T37</f>
        <v>0</v>
      </c>
      <c r="U231" s="46">
        <f>'Recursos Humanos'!$U89*U37</f>
        <v>0</v>
      </c>
      <c r="V231" s="8">
        <f>IF(SUM(G231:U231)&lt;&gt;'Recursos Humanos'!U89,"Erro",0)</f>
        <v>0</v>
      </c>
    </row>
    <row r="232" spans="4:22" ht="15.75" customHeight="1">
      <c r="D232" s="45">
        <f t="shared" si="13"/>
        <v>0</v>
      </c>
      <c r="G232" s="46">
        <f>'Recursos Humanos'!$U90*G38</f>
        <v>0</v>
      </c>
      <c r="H232" s="46">
        <f>'Recursos Humanos'!$U90*H38</f>
        <v>0</v>
      </c>
      <c r="I232" s="46">
        <f>'Recursos Humanos'!$U90*I38</f>
        <v>0</v>
      </c>
      <c r="J232" s="46">
        <f>'Recursos Humanos'!$U90*J38</f>
        <v>0</v>
      </c>
      <c r="K232" s="46">
        <f>'Recursos Humanos'!$U90*K38</f>
        <v>0</v>
      </c>
      <c r="L232" s="46">
        <f>'Recursos Humanos'!$U90*L38</f>
        <v>0</v>
      </c>
      <c r="M232" s="46">
        <f>'Recursos Humanos'!$U90*M38</f>
        <v>0</v>
      </c>
      <c r="N232" s="46">
        <f>'Recursos Humanos'!$U90*N38</f>
        <v>0</v>
      </c>
      <c r="O232" s="46">
        <f>'Recursos Humanos'!$U90*O38</f>
        <v>0</v>
      </c>
      <c r="P232" s="46">
        <f>'Recursos Humanos'!$U90*P38</f>
        <v>0</v>
      </c>
      <c r="Q232" s="46">
        <f>'Recursos Humanos'!$U90*Q38</f>
        <v>0</v>
      </c>
      <c r="R232" s="46">
        <f>'Recursos Humanos'!$U90*R38</f>
        <v>0</v>
      </c>
      <c r="S232" s="46">
        <f>'Recursos Humanos'!$U90*S38</f>
        <v>0</v>
      </c>
      <c r="T232" s="46">
        <f>'Recursos Humanos'!$U90*T38</f>
        <v>0</v>
      </c>
      <c r="U232" s="46">
        <f>'Recursos Humanos'!$U90*U38</f>
        <v>0</v>
      </c>
      <c r="V232" s="8">
        <f>IF(SUM(G232:U232)&lt;&gt;'Recursos Humanos'!U90,"Erro",0)</f>
        <v>0</v>
      </c>
    </row>
    <row r="233" spans="4:22" ht="15.75" customHeight="1">
      <c r="D233" s="45">
        <f t="shared" si="13"/>
        <v>0</v>
      </c>
      <c r="G233" s="46">
        <f>'Recursos Humanos'!$U91*G39</f>
        <v>0</v>
      </c>
      <c r="H233" s="46">
        <f>'Recursos Humanos'!$U91*H39</f>
        <v>0</v>
      </c>
      <c r="I233" s="46">
        <f>'Recursos Humanos'!$U91*I39</f>
        <v>0</v>
      </c>
      <c r="J233" s="46">
        <f>'Recursos Humanos'!$U91*J39</f>
        <v>0</v>
      </c>
      <c r="K233" s="46">
        <f>'Recursos Humanos'!$U91*K39</f>
        <v>0</v>
      </c>
      <c r="L233" s="46">
        <f>'Recursos Humanos'!$U91*L39</f>
        <v>0</v>
      </c>
      <c r="M233" s="46">
        <f>'Recursos Humanos'!$U91*M39</f>
        <v>0</v>
      </c>
      <c r="N233" s="46">
        <f>'Recursos Humanos'!$U91*N39</f>
        <v>0</v>
      </c>
      <c r="O233" s="46">
        <f>'Recursos Humanos'!$U91*O39</f>
        <v>0</v>
      </c>
      <c r="P233" s="46">
        <f>'Recursos Humanos'!$U91*P39</f>
        <v>0</v>
      </c>
      <c r="Q233" s="46">
        <f>'Recursos Humanos'!$U91*Q39</f>
        <v>0</v>
      </c>
      <c r="R233" s="46">
        <f>'Recursos Humanos'!$U91*R39</f>
        <v>0</v>
      </c>
      <c r="S233" s="46">
        <f>'Recursos Humanos'!$U91*S39</f>
        <v>0</v>
      </c>
      <c r="T233" s="46">
        <f>'Recursos Humanos'!$U91*T39</f>
        <v>0</v>
      </c>
      <c r="U233" s="46">
        <f>'Recursos Humanos'!$U91*U39</f>
        <v>0</v>
      </c>
      <c r="V233" s="8">
        <f>IF(SUM(G233:U233)&lt;&gt;'Recursos Humanos'!U91,"Erro",0)</f>
        <v>0</v>
      </c>
    </row>
    <row r="234" spans="4:22" ht="15.75" customHeight="1">
      <c r="D234" s="45">
        <f t="shared" si="13"/>
        <v>0</v>
      </c>
      <c r="G234" s="46">
        <f>'Recursos Humanos'!$U92*G40</f>
        <v>0</v>
      </c>
      <c r="H234" s="46">
        <f>'Recursos Humanos'!$U92*H40</f>
        <v>0</v>
      </c>
      <c r="I234" s="46">
        <f>'Recursos Humanos'!$U92*I40</f>
        <v>0</v>
      </c>
      <c r="J234" s="46">
        <f>'Recursos Humanos'!$U92*J40</f>
        <v>0</v>
      </c>
      <c r="K234" s="46">
        <f>'Recursos Humanos'!$U92*K40</f>
        <v>0</v>
      </c>
      <c r="L234" s="46">
        <f>'Recursos Humanos'!$U92*L40</f>
        <v>0</v>
      </c>
      <c r="M234" s="46">
        <f>'Recursos Humanos'!$U92*M40</f>
        <v>0</v>
      </c>
      <c r="N234" s="46">
        <f>'Recursos Humanos'!$U92*N40</f>
        <v>0</v>
      </c>
      <c r="O234" s="46">
        <f>'Recursos Humanos'!$U92*O40</f>
        <v>0</v>
      </c>
      <c r="P234" s="46">
        <f>'Recursos Humanos'!$U92*P40</f>
        <v>0</v>
      </c>
      <c r="Q234" s="46">
        <f>'Recursos Humanos'!$U92*Q40</f>
        <v>0</v>
      </c>
      <c r="R234" s="46">
        <f>'Recursos Humanos'!$U92*R40</f>
        <v>0</v>
      </c>
      <c r="S234" s="46">
        <f>'Recursos Humanos'!$U92*S40</f>
        <v>0</v>
      </c>
      <c r="T234" s="46">
        <f>'Recursos Humanos'!$U92*T40</f>
        <v>0</v>
      </c>
      <c r="U234" s="46">
        <f>'Recursos Humanos'!$U92*U40</f>
        <v>0</v>
      </c>
      <c r="V234" s="8">
        <f>IF(SUM(G234:U234)&lt;&gt;'Recursos Humanos'!U92,"Erro",0)</f>
        <v>0</v>
      </c>
    </row>
    <row r="235" spans="4:22" ht="15.75" customHeight="1">
      <c r="D235" s="45">
        <f t="shared" si="13"/>
        <v>0</v>
      </c>
      <c r="G235" s="46">
        <f>'Recursos Humanos'!$U93*G41</f>
        <v>0</v>
      </c>
      <c r="H235" s="46">
        <f>'Recursos Humanos'!$U93*H41</f>
        <v>0</v>
      </c>
      <c r="I235" s="46">
        <f>'Recursos Humanos'!$U93*I41</f>
        <v>0</v>
      </c>
      <c r="J235" s="46">
        <f>'Recursos Humanos'!$U93*J41</f>
        <v>0</v>
      </c>
      <c r="K235" s="46">
        <f>'Recursos Humanos'!$U93*K41</f>
        <v>0</v>
      </c>
      <c r="L235" s="46">
        <f>'Recursos Humanos'!$U93*L41</f>
        <v>0</v>
      </c>
      <c r="M235" s="46">
        <f>'Recursos Humanos'!$U93*M41</f>
        <v>0</v>
      </c>
      <c r="N235" s="46">
        <f>'Recursos Humanos'!$U93*N41</f>
        <v>0</v>
      </c>
      <c r="O235" s="46">
        <f>'Recursos Humanos'!$U93*O41</f>
        <v>0</v>
      </c>
      <c r="P235" s="46">
        <f>'Recursos Humanos'!$U93*P41</f>
        <v>0</v>
      </c>
      <c r="Q235" s="46">
        <f>'Recursos Humanos'!$U93*Q41</f>
        <v>0</v>
      </c>
      <c r="R235" s="46">
        <f>'Recursos Humanos'!$U93*R41</f>
        <v>0</v>
      </c>
      <c r="S235" s="46">
        <f>'Recursos Humanos'!$U93*S41</f>
        <v>0</v>
      </c>
      <c r="T235" s="46">
        <f>'Recursos Humanos'!$U93*T41</f>
        <v>0</v>
      </c>
      <c r="U235" s="46">
        <f>'Recursos Humanos'!$U93*U41</f>
        <v>0</v>
      </c>
      <c r="V235" s="8">
        <f>IF(SUM(G235:U235)&lt;&gt;'Recursos Humanos'!U93,"Erro",0)</f>
        <v>0</v>
      </c>
    </row>
    <row r="236" spans="4:22" ht="15.75" customHeight="1">
      <c r="D236" s="45">
        <f t="shared" si="13"/>
        <v>0</v>
      </c>
      <c r="G236" s="46">
        <f>'Recursos Humanos'!$U94*G42</f>
        <v>0</v>
      </c>
      <c r="H236" s="46">
        <f>'Recursos Humanos'!$U94*H42</f>
        <v>0</v>
      </c>
      <c r="I236" s="46">
        <f>'Recursos Humanos'!$U94*I42</f>
        <v>0</v>
      </c>
      <c r="J236" s="46">
        <f>'Recursos Humanos'!$U94*J42</f>
        <v>0</v>
      </c>
      <c r="K236" s="46">
        <f>'Recursos Humanos'!$U94*K42</f>
        <v>0</v>
      </c>
      <c r="L236" s="46">
        <f>'Recursos Humanos'!$U94*L42</f>
        <v>0</v>
      </c>
      <c r="M236" s="46">
        <f>'Recursos Humanos'!$U94*M42</f>
        <v>0</v>
      </c>
      <c r="N236" s="46">
        <f>'Recursos Humanos'!$U94*N42</f>
        <v>0</v>
      </c>
      <c r="O236" s="46">
        <f>'Recursos Humanos'!$U94*O42</f>
        <v>0</v>
      </c>
      <c r="P236" s="46">
        <f>'Recursos Humanos'!$U94*P42</f>
        <v>0</v>
      </c>
      <c r="Q236" s="46">
        <f>'Recursos Humanos'!$U94*Q42</f>
        <v>0</v>
      </c>
      <c r="R236" s="46">
        <f>'Recursos Humanos'!$U94*R42</f>
        <v>0</v>
      </c>
      <c r="S236" s="46">
        <f>'Recursos Humanos'!$U94*S42</f>
        <v>0</v>
      </c>
      <c r="T236" s="46">
        <f>'Recursos Humanos'!$U94*T42</f>
        <v>0</v>
      </c>
      <c r="U236" s="46">
        <f>'Recursos Humanos'!$U94*U42</f>
        <v>0</v>
      </c>
      <c r="V236" s="8">
        <f>IF(SUM(G236:U236)&lt;&gt;'Recursos Humanos'!U94,"Erro",0)</f>
        <v>0</v>
      </c>
    </row>
    <row r="237" spans="4:22" ht="15.75" customHeight="1">
      <c r="D237" s="45">
        <f t="shared" si="13"/>
        <v>0</v>
      </c>
      <c r="G237" s="46">
        <f>'Recursos Humanos'!$U95*G43</f>
        <v>0</v>
      </c>
      <c r="H237" s="46">
        <f>'Recursos Humanos'!$U95*H43</f>
        <v>0</v>
      </c>
      <c r="I237" s="46">
        <f>'Recursos Humanos'!$U95*I43</f>
        <v>0</v>
      </c>
      <c r="J237" s="46">
        <f>'Recursos Humanos'!$U95*J43</f>
        <v>0</v>
      </c>
      <c r="K237" s="46">
        <f>'Recursos Humanos'!$U95*K43</f>
        <v>0</v>
      </c>
      <c r="L237" s="46">
        <f>'Recursos Humanos'!$U95*L43</f>
        <v>0</v>
      </c>
      <c r="M237" s="46">
        <f>'Recursos Humanos'!$U95*M43</f>
        <v>0</v>
      </c>
      <c r="N237" s="46">
        <f>'Recursos Humanos'!$U95*N43</f>
        <v>0</v>
      </c>
      <c r="O237" s="46">
        <f>'Recursos Humanos'!$U95*O43</f>
        <v>0</v>
      </c>
      <c r="P237" s="46">
        <f>'Recursos Humanos'!$U95*P43</f>
        <v>0</v>
      </c>
      <c r="Q237" s="46">
        <f>'Recursos Humanos'!$U95*Q43</f>
        <v>0</v>
      </c>
      <c r="R237" s="46">
        <f>'Recursos Humanos'!$U95*R43</f>
        <v>0</v>
      </c>
      <c r="S237" s="46">
        <f>'Recursos Humanos'!$U95*S43</f>
        <v>0</v>
      </c>
      <c r="T237" s="46">
        <f>'Recursos Humanos'!$U95*T43</f>
        <v>0</v>
      </c>
      <c r="U237" s="46">
        <f>'Recursos Humanos'!$U95*U43</f>
        <v>0</v>
      </c>
      <c r="V237" s="8">
        <f>IF(SUM(G237:U237)&lt;&gt;'Recursos Humanos'!U95,"Erro",0)</f>
        <v>0</v>
      </c>
    </row>
    <row r="238" spans="4:22" ht="15.75" customHeight="1">
      <c r="D238" s="45">
        <f t="shared" si="13"/>
        <v>0</v>
      </c>
      <c r="G238" s="46">
        <f>'Recursos Humanos'!$U96*G44</f>
        <v>0</v>
      </c>
      <c r="H238" s="46">
        <f>'Recursos Humanos'!$U96*H44</f>
        <v>0</v>
      </c>
      <c r="I238" s="46">
        <f>'Recursos Humanos'!$U96*I44</f>
        <v>0</v>
      </c>
      <c r="J238" s="46">
        <f>'Recursos Humanos'!$U96*J44</f>
        <v>0</v>
      </c>
      <c r="K238" s="46">
        <f>'Recursos Humanos'!$U96*K44</f>
        <v>0</v>
      </c>
      <c r="L238" s="46">
        <f>'Recursos Humanos'!$U96*L44</f>
        <v>0</v>
      </c>
      <c r="M238" s="46">
        <f>'Recursos Humanos'!$U96*M44</f>
        <v>0</v>
      </c>
      <c r="N238" s="46">
        <f>'Recursos Humanos'!$U96*N44</f>
        <v>0</v>
      </c>
      <c r="O238" s="46">
        <f>'Recursos Humanos'!$U96*O44</f>
        <v>0</v>
      </c>
      <c r="P238" s="46">
        <f>'Recursos Humanos'!$U96*P44</f>
        <v>0</v>
      </c>
      <c r="Q238" s="46">
        <f>'Recursos Humanos'!$U96*Q44</f>
        <v>0</v>
      </c>
      <c r="R238" s="46">
        <f>'Recursos Humanos'!$U96*R44</f>
        <v>0</v>
      </c>
      <c r="S238" s="46">
        <f>'Recursos Humanos'!$U96*S44</f>
        <v>0</v>
      </c>
      <c r="T238" s="46">
        <f>'Recursos Humanos'!$U96*T44</f>
        <v>0</v>
      </c>
      <c r="U238" s="46">
        <f>'Recursos Humanos'!$U96*U44</f>
        <v>0</v>
      </c>
      <c r="V238" s="8">
        <f>IF(SUM(G238:U238)&lt;&gt;'Recursos Humanos'!U96,"Erro",0)</f>
        <v>0</v>
      </c>
    </row>
    <row r="239" spans="4:22" ht="15.75" customHeight="1">
      <c r="D239" s="45">
        <f t="shared" si="13"/>
        <v>0</v>
      </c>
      <c r="G239" s="46">
        <f>'Recursos Humanos'!$U97*G45</f>
        <v>0</v>
      </c>
      <c r="H239" s="46">
        <f>'Recursos Humanos'!$U97*H45</f>
        <v>0</v>
      </c>
      <c r="I239" s="46">
        <f>'Recursos Humanos'!$U97*I45</f>
        <v>0</v>
      </c>
      <c r="J239" s="46">
        <f>'Recursos Humanos'!$U97*J45</f>
        <v>0</v>
      </c>
      <c r="K239" s="46">
        <f>'Recursos Humanos'!$U97*K45</f>
        <v>0</v>
      </c>
      <c r="L239" s="46">
        <f>'Recursos Humanos'!$U97*L45</f>
        <v>0</v>
      </c>
      <c r="M239" s="46">
        <f>'Recursos Humanos'!$U97*M45</f>
        <v>0</v>
      </c>
      <c r="N239" s="46">
        <f>'Recursos Humanos'!$U97*N45</f>
        <v>0</v>
      </c>
      <c r="O239" s="46">
        <f>'Recursos Humanos'!$U97*O45</f>
        <v>0</v>
      </c>
      <c r="P239" s="46">
        <f>'Recursos Humanos'!$U97*P45</f>
        <v>0</v>
      </c>
      <c r="Q239" s="46">
        <f>'Recursos Humanos'!$U97*Q45</f>
        <v>0</v>
      </c>
      <c r="R239" s="46">
        <f>'Recursos Humanos'!$U97*R45</f>
        <v>0</v>
      </c>
      <c r="S239" s="46">
        <f>'Recursos Humanos'!$U97*S45</f>
        <v>0</v>
      </c>
      <c r="T239" s="46">
        <f>'Recursos Humanos'!$U97*T45</f>
        <v>0</v>
      </c>
      <c r="U239" s="46">
        <f>'Recursos Humanos'!$U97*U45</f>
        <v>0</v>
      </c>
      <c r="V239" s="8">
        <f>IF(SUM(G239:U239)&lt;&gt;'Recursos Humanos'!U97,"Erro",0)</f>
        <v>0</v>
      </c>
    </row>
    <row r="240" spans="4:22" ht="15.75" customHeight="1">
      <c r="D240" s="45">
        <f t="shared" si="13"/>
        <v>0</v>
      </c>
      <c r="G240" s="46">
        <f>'Recursos Humanos'!$U98*G46</f>
        <v>0</v>
      </c>
      <c r="H240" s="46">
        <f>'Recursos Humanos'!$U98*H46</f>
        <v>0</v>
      </c>
      <c r="I240" s="46">
        <f>'Recursos Humanos'!$U98*I46</f>
        <v>0</v>
      </c>
      <c r="J240" s="46">
        <f>'Recursos Humanos'!$U98*J46</f>
        <v>0</v>
      </c>
      <c r="K240" s="46">
        <f>'Recursos Humanos'!$U98*K46</f>
        <v>0</v>
      </c>
      <c r="L240" s="46">
        <f>'Recursos Humanos'!$U98*L46</f>
        <v>0</v>
      </c>
      <c r="M240" s="46">
        <f>'Recursos Humanos'!$U98*M46</f>
        <v>0</v>
      </c>
      <c r="N240" s="46">
        <f>'Recursos Humanos'!$U98*N46</f>
        <v>0</v>
      </c>
      <c r="O240" s="46">
        <f>'Recursos Humanos'!$U98*O46</f>
        <v>0</v>
      </c>
      <c r="P240" s="46">
        <f>'Recursos Humanos'!$U98*P46</f>
        <v>0</v>
      </c>
      <c r="Q240" s="46">
        <f>'Recursos Humanos'!$U98*Q46</f>
        <v>0</v>
      </c>
      <c r="R240" s="46">
        <f>'Recursos Humanos'!$U98*R46</f>
        <v>0</v>
      </c>
      <c r="S240" s="46">
        <f>'Recursos Humanos'!$U98*S46</f>
        <v>0</v>
      </c>
      <c r="T240" s="46">
        <f>'Recursos Humanos'!$U98*T46</f>
        <v>0</v>
      </c>
      <c r="U240" s="46">
        <f>'Recursos Humanos'!$U98*U46</f>
        <v>0</v>
      </c>
      <c r="V240" s="8">
        <f>IF(SUM(G240:U240)&lt;&gt;'Recursos Humanos'!U98,"Erro",0)</f>
        <v>0</v>
      </c>
    </row>
    <row r="241" spans="4:22" ht="15.75" customHeight="1">
      <c r="D241" s="45">
        <f t="shared" si="13"/>
        <v>0</v>
      </c>
      <c r="G241" s="46">
        <f>'Recursos Humanos'!$U99*G47</f>
        <v>0</v>
      </c>
      <c r="H241" s="46">
        <f>'Recursos Humanos'!$U99*H47</f>
        <v>0</v>
      </c>
      <c r="I241" s="46">
        <f>'Recursos Humanos'!$U99*I47</f>
        <v>0</v>
      </c>
      <c r="J241" s="46">
        <f>'Recursos Humanos'!$U99*J47</f>
        <v>0</v>
      </c>
      <c r="K241" s="46">
        <f>'Recursos Humanos'!$U99*K47</f>
        <v>0</v>
      </c>
      <c r="L241" s="46">
        <f>'Recursos Humanos'!$U99*L47</f>
        <v>0</v>
      </c>
      <c r="M241" s="46">
        <f>'Recursos Humanos'!$U99*M47</f>
        <v>0</v>
      </c>
      <c r="N241" s="46">
        <f>'Recursos Humanos'!$U99*N47</f>
        <v>0</v>
      </c>
      <c r="O241" s="46">
        <f>'Recursos Humanos'!$U99*O47</f>
        <v>0</v>
      </c>
      <c r="P241" s="46">
        <f>'Recursos Humanos'!$U99*P47</f>
        <v>0</v>
      </c>
      <c r="Q241" s="46">
        <f>'Recursos Humanos'!$U99*Q47</f>
        <v>0</v>
      </c>
      <c r="R241" s="46">
        <f>'Recursos Humanos'!$U99*R47</f>
        <v>0</v>
      </c>
      <c r="S241" s="46">
        <f>'Recursos Humanos'!$U99*S47</f>
        <v>0</v>
      </c>
      <c r="T241" s="46">
        <f>'Recursos Humanos'!$U99*T47</f>
        <v>0</v>
      </c>
      <c r="U241" s="46">
        <f>'Recursos Humanos'!$U99*U47</f>
        <v>0</v>
      </c>
      <c r="V241" s="8">
        <f>IF(SUM(G241:U241)&lt;&gt;'Recursos Humanos'!U99,"Erro",0)</f>
        <v>0</v>
      </c>
    </row>
    <row r="242" spans="4:22" ht="15.75" customHeight="1">
      <c r="D242" s="45">
        <f t="shared" si="13"/>
        <v>0</v>
      </c>
      <c r="G242" s="46">
        <f>'Recursos Humanos'!$U100*G48</f>
        <v>0</v>
      </c>
      <c r="H242" s="46">
        <f>'Recursos Humanos'!$U100*H48</f>
        <v>0</v>
      </c>
      <c r="I242" s="46">
        <f>'Recursos Humanos'!$U100*I48</f>
        <v>0</v>
      </c>
      <c r="J242" s="46">
        <f>'Recursos Humanos'!$U100*J48</f>
        <v>0</v>
      </c>
      <c r="K242" s="46">
        <f>'Recursos Humanos'!$U100*K48</f>
        <v>0</v>
      </c>
      <c r="L242" s="46">
        <f>'Recursos Humanos'!$U100*L48</f>
        <v>0</v>
      </c>
      <c r="M242" s="46">
        <f>'Recursos Humanos'!$U100*M48</f>
        <v>0</v>
      </c>
      <c r="N242" s="46">
        <f>'Recursos Humanos'!$U100*N48</f>
        <v>0</v>
      </c>
      <c r="O242" s="46">
        <f>'Recursos Humanos'!$U100*O48</f>
        <v>0</v>
      </c>
      <c r="P242" s="46">
        <f>'Recursos Humanos'!$U100*P48</f>
        <v>0</v>
      </c>
      <c r="Q242" s="46">
        <f>'Recursos Humanos'!$U100*Q48</f>
        <v>0</v>
      </c>
      <c r="R242" s="46">
        <f>'Recursos Humanos'!$U100*R48</f>
        <v>0</v>
      </c>
      <c r="S242" s="46">
        <f>'Recursos Humanos'!$U100*S48</f>
        <v>0</v>
      </c>
      <c r="T242" s="46">
        <f>'Recursos Humanos'!$U100*T48</f>
        <v>0</v>
      </c>
      <c r="U242" s="46">
        <f>'Recursos Humanos'!$U100*U48</f>
        <v>0</v>
      </c>
      <c r="V242" s="8">
        <f>IF(SUM(G242:U242)&lt;&gt;'Recursos Humanos'!U100,"Erro",0)</f>
        <v>0</v>
      </c>
    </row>
    <row r="243" spans="4:22" ht="15.75" customHeight="1">
      <c r="D243" s="45">
        <f t="shared" si="13"/>
        <v>0</v>
      </c>
      <c r="G243" s="46">
        <f>'Recursos Humanos'!$U101*G49</f>
        <v>0</v>
      </c>
      <c r="H243" s="46">
        <f>'Recursos Humanos'!$U101*H49</f>
        <v>0</v>
      </c>
      <c r="I243" s="46">
        <f>'Recursos Humanos'!$U101*I49</f>
        <v>0</v>
      </c>
      <c r="J243" s="46">
        <f>'Recursos Humanos'!$U101*J49</f>
        <v>0</v>
      </c>
      <c r="K243" s="46">
        <f>'Recursos Humanos'!$U101*K49</f>
        <v>0</v>
      </c>
      <c r="L243" s="46">
        <f>'Recursos Humanos'!$U101*L49</f>
        <v>0</v>
      </c>
      <c r="M243" s="46">
        <f>'Recursos Humanos'!$U101*M49</f>
        <v>0</v>
      </c>
      <c r="N243" s="46">
        <f>'Recursos Humanos'!$U101*N49</f>
        <v>0</v>
      </c>
      <c r="O243" s="46">
        <f>'Recursos Humanos'!$U101*O49</f>
        <v>0</v>
      </c>
      <c r="P243" s="46">
        <f>'Recursos Humanos'!$U101*P49</f>
        <v>0</v>
      </c>
      <c r="Q243" s="46">
        <f>'Recursos Humanos'!$U101*Q49</f>
        <v>0</v>
      </c>
      <c r="R243" s="46">
        <f>'Recursos Humanos'!$U101*R49</f>
        <v>0</v>
      </c>
      <c r="S243" s="46">
        <f>'Recursos Humanos'!$U101*S49</f>
        <v>0</v>
      </c>
      <c r="T243" s="46">
        <f>'Recursos Humanos'!$U101*T49</f>
        <v>0</v>
      </c>
      <c r="U243" s="46">
        <f>'Recursos Humanos'!$U101*U49</f>
        <v>0</v>
      </c>
      <c r="V243" s="8">
        <f>IF(SUM(G243:U243)&lt;&gt;'Recursos Humanos'!U101,"Erro",0)</f>
        <v>0</v>
      </c>
    </row>
    <row r="244" spans="4:22" ht="15.75" customHeight="1">
      <c r="D244" s="45">
        <f t="shared" si="13"/>
        <v>0</v>
      </c>
      <c r="G244" s="46">
        <f>'Recursos Humanos'!$U102*G50</f>
        <v>0</v>
      </c>
      <c r="H244" s="46">
        <f>'Recursos Humanos'!$U102*H50</f>
        <v>0</v>
      </c>
      <c r="I244" s="46">
        <f>'Recursos Humanos'!$U102*I50</f>
        <v>0</v>
      </c>
      <c r="J244" s="46">
        <f>'Recursos Humanos'!$U102*J50</f>
        <v>0</v>
      </c>
      <c r="K244" s="46">
        <f>'Recursos Humanos'!$U102*K50</f>
        <v>0</v>
      </c>
      <c r="L244" s="46">
        <f>'Recursos Humanos'!$U102*L50</f>
        <v>0</v>
      </c>
      <c r="M244" s="46">
        <f>'Recursos Humanos'!$U102*M50</f>
        <v>0</v>
      </c>
      <c r="N244" s="46">
        <f>'Recursos Humanos'!$U102*N50</f>
        <v>0</v>
      </c>
      <c r="O244" s="46">
        <f>'Recursos Humanos'!$U102*O50</f>
        <v>0</v>
      </c>
      <c r="P244" s="46">
        <f>'Recursos Humanos'!$U102*P50</f>
        <v>0</v>
      </c>
      <c r="Q244" s="46">
        <f>'Recursos Humanos'!$U102*Q50</f>
        <v>0</v>
      </c>
      <c r="R244" s="46">
        <f>'Recursos Humanos'!$U102*R50</f>
        <v>0</v>
      </c>
      <c r="S244" s="46">
        <f>'Recursos Humanos'!$U102*S50</f>
        <v>0</v>
      </c>
      <c r="T244" s="46">
        <f>'Recursos Humanos'!$U102*T50</f>
        <v>0</v>
      </c>
      <c r="U244" s="46">
        <f>'Recursos Humanos'!$U102*U50</f>
        <v>0</v>
      </c>
      <c r="V244" s="8">
        <f>IF(SUM(G244:U244)&lt;&gt;'Recursos Humanos'!U102,"Erro",0)</f>
        <v>0</v>
      </c>
    </row>
    <row r="245" spans="4:22" ht="15.75" customHeight="1">
      <c r="D245" s="45">
        <f t="shared" si="13"/>
        <v>0</v>
      </c>
      <c r="G245" s="46">
        <f>'Recursos Humanos'!$U103*G51</f>
        <v>0</v>
      </c>
      <c r="H245" s="46">
        <f>'Recursos Humanos'!$U103*H51</f>
        <v>0</v>
      </c>
      <c r="I245" s="46">
        <f>'Recursos Humanos'!$U103*I51</f>
        <v>0</v>
      </c>
      <c r="J245" s="46">
        <f>'Recursos Humanos'!$U103*J51</f>
        <v>0</v>
      </c>
      <c r="K245" s="46">
        <f>'Recursos Humanos'!$U103*K51</f>
        <v>0</v>
      </c>
      <c r="L245" s="46">
        <f>'Recursos Humanos'!$U103*L51</f>
        <v>0</v>
      </c>
      <c r="M245" s="46">
        <f>'Recursos Humanos'!$U103*M51</f>
        <v>0</v>
      </c>
      <c r="N245" s="46">
        <f>'Recursos Humanos'!$U103*N51</f>
        <v>0</v>
      </c>
      <c r="O245" s="46">
        <f>'Recursos Humanos'!$U103*O51</f>
        <v>0</v>
      </c>
      <c r="P245" s="46">
        <f>'Recursos Humanos'!$U103*P51</f>
        <v>0</v>
      </c>
      <c r="Q245" s="46">
        <f>'Recursos Humanos'!$U103*Q51</f>
        <v>0</v>
      </c>
      <c r="R245" s="46">
        <f>'Recursos Humanos'!$U103*R51</f>
        <v>0</v>
      </c>
      <c r="S245" s="46">
        <f>'Recursos Humanos'!$U103*S51</f>
        <v>0</v>
      </c>
      <c r="T245" s="46">
        <f>'Recursos Humanos'!$U103*T51</f>
        <v>0</v>
      </c>
      <c r="U245" s="46">
        <f>'Recursos Humanos'!$U103*U51</f>
        <v>0</v>
      </c>
      <c r="V245" s="8">
        <f>IF(SUM(G245:U245)&lt;&gt;'Recursos Humanos'!U103,"Erro",0)</f>
        <v>0</v>
      </c>
    </row>
    <row r="246" spans="4:22" ht="15.75" customHeight="1">
      <c r="D246" s="45">
        <f t="shared" si="13"/>
        <v>0</v>
      </c>
      <c r="G246" s="46">
        <f>'Recursos Humanos'!$U104*G52</f>
        <v>0</v>
      </c>
      <c r="H246" s="46">
        <f>'Recursos Humanos'!$U104*H52</f>
        <v>0</v>
      </c>
      <c r="I246" s="46">
        <f>'Recursos Humanos'!$U104*I52</f>
        <v>0</v>
      </c>
      <c r="J246" s="46">
        <f>'Recursos Humanos'!$U104*J52</f>
        <v>0</v>
      </c>
      <c r="K246" s="46">
        <f>'Recursos Humanos'!$U104*K52</f>
        <v>0</v>
      </c>
      <c r="L246" s="46">
        <f>'Recursos Humanos'!$U104*L52</f>
        <v>0</v>
      </c>
      <c r="M246" s="46">
        <f>'Recursos Humanos'!$U104*M52</f>
        <v>0</v>
      </c>
      <c r="N246" s="46">
        <f>'Recursos Humanos'!$U104*N52</f>
        <v>0</v>
      </c>
      <c r="O246" s="46">
        <f>'Recursos Humanos'!$U104*O52</f>
        <v>0</v>
      </c>
      <c r="P246" s="46">
        <f>'Recursos Humanos'!$U104*P52</f>
        <v>0</v>
      </c>
      <c r="Q246" s="46">
        <f>'Recursos Humanos'!$U104*Q52</f>
        <v>0</v>
      </c>
      <c r="R246" s="46">
        <f>'Recursos Humanos'!$U104*R52</f>
        <v>0</v>
      </c>
      <c r="S246" s="46">
        <f>'Recursos Humanos'!$U104*S52</f>
        <v>0</v>
      </c>
      <c r="T246" s="46">
        <f>'Recursos Humanos'!$U104*T52</f>
        <v>0</v>
      </c>
      <c r="U246" s="46">
        <f>'Recursos Humanos'!$U104*U52</f>
        <v>0</v>
      </c>
      <c r="V246" s="8">
        <f>IF(SUM(G246:U246)&lt;&gt;'Recursos Humanos'!U104,"Erro",0)</f>
        <v>0</v>
      </c>
    </row>
    <row r="247" spans="4:22" ht="15.75" customHeight="1">
      <c r="D247" s="45">
        <f t="shared" si="13"/>
        <v>0</v>
      </c>
      <c r="G247" s="46">
        <f>'Recursos Humanos'!$U105*G53</f>
        <v>0</v>
      </c>
      <c r="H247" s="46">
        <f>'Recursos Humanos'!$U105*H53</f>
        <v>0</v>
      </c>
      <c r="I247" s="46">
        <f>'Recursos Humanos'!$U105*I53</f>
        <v>0</v>
      </c>
      <c r="J247" s="46">
        <f>'Recursos Humanos'!$U105*J53</f>
        <v>0</v>
      </c>
      <c r="K247" s="46">
        <f>'Recursos Humanos'!$U105*K53</f>
        <v>0</v>
      </c>
      <c r="L247" s="46">
        <f>'Recursos Humanos'!$U105*L53</f>
        <v>0</v>
      </c>
      <c r="M247" s="46">
        <f>'Recursos Humanos'!$U105*M53</f>
        <v>0</v>
      </c>
      <c r="N247" s="46">
        <f>'Recursos Humanos'!$U105*N53</f>
        <v>0</v>
      </c>
      <c r="O247" s="46">
        <f>'Recursos Humanos'!$U105*O53</f>
        <v>0</v>
      </c>
      <c r="P247" s="46">
        <f>'Recursos Humanos'!$U105*P53</f>
        <v>0</v>
      </c>
      <c r="Q247" s="46">
        <f>'Recursos Humanos'!$U105*Q53</f>
        <v>0</v>
      </c>
      <c r="R247" s="46">
        <f>'Recursos Humanos'!$U105*R53</f>
        <v>0</v>
      </c>
      <c r="S247" s="46">
        <f>'Recursos Humanos'!$U105*S53</f>
        <v>0</v>
      </c>
      <c r="T247" s="46">
        <f>'Recursos Humanos'!$U105*T53</f>
        <v>0</v>
      </c>
      <c r="U247" s="46">
        <f>'Recursos Humanos'!$U105*U53</f>
        <v>0</v>
      </c>
      <c r="V247" s="8">
        <f>IF(SUM(G247:U247)&lt;&gt;'Recursos Humanos'!U105,"Erro",0)</f>
        <v>0</v>
      </c>
    </row>
    <row r="248" spans="4:22" ht="15.75" customHeight="1">
      <c r="D248" s="45">
        <f t="shared" si="13"/>
        <v>0</v>
      </c>
      <c r="G248" s="46">
        <f>'Recursos Humanos'!$U106*G54</f>
        <v>0</v>
      </c>
      <c r="H248" s="46">
        <f>'Recursos Humanos'!$U106*H54</f>
        <v>0</v>
      </c>
      <c r="I248" s="46">
        <f>'Recursos Humanos'!$U106*I54</f>
        <v>0</v>
      </c>
      <c r="J248" s="46">
        <f>'Recursos Humanos'!$U106*J54</f>
        <v>0</v>
      </c>
      <c r="K248" s="46">
        <f>'Recursos Humanos'!$U106*K54</f>
        <v>0</v>
      </c>
      <c r="L248" s="46">
        <f>'Recursos Humanos'!$U106*L54</f>
        <v>0</v>
      </c>
      <c r="M248" s="46">
        <f>'Recursos Humanos'!$U106*M54</f>
        <v>0</v>
      </c>
      <c r="N248" s="46">
        <f>'Recursos Humanos'!$U106*N54</f>
        <v>0</v>
      </c>
      <c r="O248" s="46">
        <f>'Recursos Humanos'!$U106*O54</f>
        <v>0</v>
      </c>
      <c r="P248" s="46">
        <f>'Recursos Humanos'!$U106*P54</f>
        <v>0</v>
      </c>
      <c r="Q248" s="46">
        <f>'Recursos Humanos'!$U106*Q54</f>
        <v>0</v>
      </c>
      <c r="R248" s="46">
        <f>'Recursos Humanos'!$U106*R54</f>
        <v>0</v>
      </c>
      <c r="S248" s="46">
        <f>'Recursos Humanos'!$U106*S54</f>
        <v>0</v>
      </c>
      <c r="T248" s="46">
        <f>'Recursos Humanos'!$U106*T54</f>
        <v>0</v>
      </c>
      <c r="U248" s="46">
        <f>'Recursos Humanos'!$U106*U54</f>
        <v>0</v>
      </c>
      <c r="V248" s="8">
        <f>IF(SUM(G248:U248)&lt;&gt;'Recursos Humanos'!U106,"Erro",0)</f>
        <v>0</v>
      </c>
    </row>
    <row r="249" spans="4:22" ht="15.75" customHeight="1">
      <c r="D249" s="45">
        <f t="shared" si="13"/>
        <v>0</v>
      </c>
      <c r="G249" s="46">
        <f>'Recursos Humanos'!$U107*G55</f>
        <v>0</v>
      </c>
      <c r="H249" s="46">
        <f>'Recursos Humanos'!$U107*H55</f>
        <v>0</v>
      </c>
      <c r="I249" s="46">
        <f>'Recursos Humanos'!$U107*I55</f>
        <v>0</v>
      </c>
      <c r="J249" s="46">
        <f>'Recursos Humanos'!$U107*J55</f>
        <v>0</v>
      </c>
      <c r="K249" s="46">
        <f>'Recursos Humanos'!$U107*K55</f>
        <v>0</v>
      </c>
      <c r="L249" s="46">
        <f>'Recursos Humanos'!$U107*L55</f>
        <v>0</v>
      </c>
      <c r="M249" s="46">
        <f>'Recursos Humanos'!$U107*M55</f>
        <v>0</v>
      </c>
      <c r="N249" s="46">
        <f>'Recursos Humanos'!$U107*N55</f>
        <v>0</v>
      </c>
      <c r="O249" s="46">
        <f>'Recursos Humanos'!$U107*O55</f>
        <v>0</v>
      </c>
      <c r="P249" s="46">
        <f>'Recursos Humanos'!$U107*P55</f>
        <v>0</v>
      </c>
      <c r="Q249" s="46">
        <f>'Recursos Humanos'!$U107*Q55</f>
        <v>0</v>
      </c>
      <c r="R249" s="46">
        <f>'Recursos Humanos'!$U107*R55</f>
        <v>0</v>
      </c>
      <c r="S249" s="46">
        <f>'Recursos Humanos'!$U107*S55</f>
        <v>0</v>
      </c>
      <c r="T249" s="46">
        <f>'Recursos Humanos'!$U107*T55</f>
        <v>0</v>
      </c>
      <c r="U249" s="46">
        <f>'Recursos Humanos'!$U107*U55</f>
        <v>0</v>
      </c>
      <c r="V249" s="8">
        <f>IF(SUM(G249:U249)&lt;&gt;'Recursos Humanos'!U107,"Erro",0)</f>
        <v>0</v>
      </c>
    </row>
    <row r="250" spans="4:22" ht="15.75" customHeight="1">
      <c r="D250" s="45">
        <f t="shared" si="13"/>
        <v>0</v>
      </c>
      <c r="G250" s="46">
        <f>'Recursos Humanos'!$U108*G56</f>
        <v>0</v>
      </c>
      <c r="H250" s="46">
        <f>'Recursos Humanos'!$U108*H56</f>
        <v>0</v>
      </c>
      <c r="I250" s="46">
        <f>'Recursos Humanos'!$U108*I56</f>
        <v>0</v>
      </c>
      <c r="J250" s="46">
        <f>'Recursos Humanos'!$U108*J56</f>
        <v>0</v>
      </c>
      <c r="K250" s="46">
        <f>'Recursos Humanos'!$U108*K56</f>
        <v>0</v>
      </c>
      <c r="L250" s="46">
        <f>'Recursos Humanos'!$U108*L56</f>
        <v>0</v>
      </c>
      <c r="M250" s="46">
        <f>'Recursos Humanos'!$U108*M56</f>
        <v>0</v>
      </c>
      <c r="N250" s="46">
        <f>'Recursos Humanos'!$U108*N56</f>
        <v>0</v>
      </c>
      <c r="O250" s="46">
        <f>'Recursos Humanos'!$U108*O56</f>
        <v>0</v>
      </c>
      <c r="P250" s="46">
        <f>'Recursos Humanos'!$U108*P56</f>
        <v>0</v>
      </c>
      <c r="Q250" s="46">
        <f>'Recursos Humanos'!$U108*Q56</f>
        <v>0</v>
      </c>
      <c r="R250" s="46">
        <f>'Recursos Humanos'!$U108*R56</f>
        <v>0</v>
      </c>
      <c r="S250" s="46">
        <f>'Recursos Humanos'!$U108*S56</f>
        <v>0</v>
      </c>
      <c r="T250" s="46">
        <f>'Recursos Humanos'!$U108*T56</f>
        <v>0</v>
      </c>
      <c r="U250" s="46">
        <f>'Recursos Humanos'!$U108*U56</f>
        <v>0</v>
      </c>
      <c r="V250" s="8">
        <f>IF(SUM(G250:U250)&lt;&gt;'Recursos Humanos'!U108,"Erro",0)</f>
        <v>0</v>
      </c>
    </row>
    <row r="251" spans="4:22" ht="15.75" customHeight="1">
      <c r="D251" s="45">
        <f t="shared" si="13"/>
        <v>0</v>
      </c>
    </row>
    <row r="252" spans="4:22" ht="15.75" customHeight="1"/>
    <row r="253" spans="4:22" ht="15.75" customHeight="1"/>
    <row r="254" spans="4:22" ht="15.75" customHeight="1"/>
    <row r="255" spans="4:22" ht="15.75" customHeight="1"/>
    <row r="256" spans="4:2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7:B56"/>
    <mergeCell ref="B61:B110"/>
  </mergeCells>
  <conditionalFormatting sqref="E7:E56">
    <cfRule type="cellIs" dxfId="9" priority="1" operator="between">
      <formula>0.0000001</formula>
      <formula>0.99999</formula>
    </cfRule>
  </conditionalFormatting>
  <conditionalFormatting sqref="E61:E110">
    <cfRule type="cellIs" dxfId="8" priority="2" operator="between">
      <formula>0.0000001</formula>
      <formula>0.99999</formula>
    </cfRule>
  </conditionalFormatting>
  <conditionalFormatting sqref="F61:F110">
    <cfRule type="cellIs" dxfId="7" priority="3" operator="notEqual">
      <formula>0</formula>
    </cfRule>
  </conditionalFormatting>
  <pageMargins left="0.39370078740157483" right="0.27559055118110237" top="0.31496062992125984" bottom="0.35433070866141736" header="0" footer="0"/>
  <pageSetup paperSize="9" orientation="landscape"/>
  <headerFooter>
    <oddFooter>&amp;Cwww.reduzacusto.com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showGridLines="0" workbookViewId="0">
      <pane xSplit="5" ySplit="7" topLeftCell="F8" activePane="bottomRight" state="frozen"/>
      <selection pane="bottomRight" activeCell="L8" sqref="F8:L8"/>
      <selection pane="bottomLeft" activeCell="A8" sqref="A8"/>
      <selection pane="topRight" activeCell="F1" sqref="F1"/>
    </sheetView>
  </sheetViews>
  <sheetFormatPr defaultColWidth="12.625" defaultRowHeight="15" customHeight="1" outlineLevelRow="1"/>
  <cols>
    <col min="1" max="1" width="0.625" customWidth="1"/>
    <col min="2" max="2" width="3.75" customWidth="1"/>
    <col min="3" max="3" width="23.625" customWidth="1"/>
    <col min="4" max="4" width="9.375" customWidth="1"/>
    <col min="5" max="5" width="7.75" customWidth="1"/>
    <col min="6" max="21" width="8.375" customWidth="1"/>
    <col min="22" max="22" width="10.875" customWidth="1"/>
    <col min="23" max="26" width="7.625" customWidth="1"/>
  </cols>
  <sheetData>
    <row r="2" spans="2:23" ht="14.45">
      <c r="U2" s="1"/>
    </row>
    <row r="3" spans="2:23" ht="14.45">
      <c r="U3" s="1"/>
    </row>
    <row r="4" spans="2:23" ht="3.75" customHeight="1"/>
    <row r="5" spans="2:23" ht="13.9">
      <c r="G5" s="27">
        <v>1</v>
      </c>
      <c r="H5" s="27">
        <v>2</v>
      </c>
      <c r="I5" s="27">
        <v>3</v>
      </c>
      <c r="J5" s="27">
        <v>4</v>
      </c>
      <c r="K5" s="27">
        <v>5</v>
      </c>
      <c r="L5" s="27">
        <v>6</v>
      </c>
      <c r="M5" s="27">
        <v>7</v>
      </c>
      <c r="N5" s="27">
        <v>8</v>
      </c>
      <c r="O5" s="27">
        <v>9</v>
      </c>
      <c r="P5" s="27">
        <v>10</v>
      </c>
      <c r="Q5" s="27">
        <v>11</v>
      </c>
      <c r="R5" s="27">
        <v>12</v>
      </c>
      <c r="S5" s="27">
        <v>13</v>
      </c>
      <c r="T5" s="27">
        <v>14</v>
      </c>
      <c r="U5" s="27">
        <v>15</v>
      </c>
    </row>
    <row r="6" spans="2:23" ht="84.75" customHeight="1">
      <c r="C6" s="47" t="s">
        <v>68</v>
      </c>
      <c r="D6" s="48" t="s">
        <v>69</v>
      </c>
      <c r="E6" s="49" t="s">
        <v>55</v>
      </c>
      <c r="F6" s="120" t="s">
        <v>56</v>
      </c>
      <c r="G6" s="50" t="str">
        <f>'Rateio Recursos Humanos'!G6</f>
        <v>C.Custo 1</v>
      </c>
      <c r="H6" s="50" t="str">
        <f>'Rateio Recursos Humanos'!H6</f>
        <v>C.Custo 2</v>
      </c>
      <c r="I6" s="50" t="str">
        <f>'Rateio Recursos Humanos'!I6</f>
        <v>C.Custo 3</v>
      </c>
      <c r="J6" s="50" t="str">
        <f>'Rateio Recursos Humanos'!J6</f>
        <v>C.Custo 4</v>
      </c>
      <c r="K6" s="50" t="str">
        <f>'Rateio Recursos Humanos'!K6</f>
        <v>C.Custo 5</v>
      </c>
      <c r="L6" s="50" t="str">
        <f>'Rateio Recursos Humanos'!L6</f>
        <v>C.Custo 6</v>
      </c>
      <c r="M6" s="50" t="str">
        <f>'Rateio Recursos Humanos'!M6</f>
        <v>C.Custo 7</v>
      </c>
      <c r="N6" s="50" t="str">
        <f>'Rateio Recursos Humanos'!N6</f>
        <v>C.Custo 8</v>
      </c>
      <c r="O6" s="50" t="str">
        <f>'Rateio Recursos Humanos'!O6</f>
        <v>C.Custo 9</v>
      </c>
      <c r="P6" s="50" t="str">
        <f>'Rateio Recursos Humanos'!P6</f>
        <v>C.Custo 10</v>
      </c>
      <c r="Q6" s="50" t="str">
        <f>'Rateio Recursos Humanos'!Q6</f>
        <v>C.Custo 11</v>
      </c>
      <c r="R6" s="50" t="str">
        <f>'Rateio Recursos Humanos'!R6</f>
        <v>C.Custo 12</v>
      </c>
      <c r="S6" s="50" t="str">
        <f>'Rateio Recursos Humanos'!S6</f>
        <v>C.Custo 13</v>
      </c>
      <c r="T6" s="50" t="str">
        <f>'Rateio Recursos Humanos'!T6</f>
        <v>C.Custo 14</v>
      </c>
      <c r="U6" s="50" t="str">
        <f>'Rateio Recursos Humanos'!U6</f>
        <v>C.Custo 15</v>
      </c>
      <c r="W6" s="51"/>
    </row>
    <row r="7" spans="2:23" ht="20.25" customHeight="1">
      <c r="C7" s="150"/>
      <c r="D7" s="151"/>
      <c r="E7" s="152" t="s">
        <v>70</v>
      </c>
      <c r="F7" s="52">
        <f t="shared" ref="F7:U7" si="0">SUMPRODUCT($D$8:$D$57,F8:F57)</f>
        <v>0</v>
      </c>
      <c r="G7" s="53">
        <f t="shared" si="0"/>
        <v>0</v>
      </c>
      <c r="H7" s="53">
        <f t="shared" si="0"/>
        <v>0</v>
      </c>
      <c r="I7" s="53">
        <f t="shared" si="0"/>
        <v>0</v>
      </c>
      <c r="J7" s="53">
        <f t="shared" si="0"/>
        <v>0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  <c r="Q7" s="53">
        <f t="shared" si="0"/>
        <v>0</v>
      </c>
      <c r="R7" s="53">
        <f t="shared" si="0"/>
        <v>0</v>
      </c>
      <c r="S7" s="53">
        <f t="shared" si="0"/>
        <v>0</v>
      </c>
      <c r="T7" s="53">
        <f t="shared" si="0"/>
        <v>0</v>
      </c>
      <c r="U7" s="53">
        <f t="shared" si="0"/>
        <v>0</v>
      </c>
      <c r="W7" s="51"/>
    </row>
    <row r="8" spans="2:23" ht="15" customHeight="1">
      <c r="B8" s="6">
        <v>1</v>
      </c>
      <c r="C8" s="104"/>
      <c r="D8" s="108"/>
      <c r="E8" s="132">
        <f t="shared" ref="E8:E57" si="1">SUM(F8:U8)</f>
        <v>0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2:23" ht="14.45">
      <c r="B9" s="6">
        <v>2</v>
      </c>
      <c r="C9" s="101"/>
      <c r="D9" s="113"/>
      <c r="E9" s="121">
        <f t="shared" si="1"/>
        <v>0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2:23" ht="14.45">
      <c r="B10" s="6">
        <v>3</v>
      </c>
      <c r="C10" s="101"/>
      <c r="D10" s="113"/>
      <c r="E10" s="121">
        <f t="shared" si="1"/>
        <v>0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2:23" ht="14.45">
      <c r="B11" s="6">
        <v>4</v>
      </c>
      <c r="C11" s="101"/>
      <c r="D11" s="113"/>
      <c r="E11" s="121">
        <f t="shared" si="1"/>
        <v>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2:23" ht="14.45">
      <c r="B12" s="6">
        <v>5</v>
      </c>
      <c r="C12" s="101"/>
      <c r="D12" s="113"/>
      <c r="E12" s="121">
        <f t="shared" si="1"/>
        <v>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2:23" ht="14.45">
      <c r="B13" s="6">
        <v>6</v>
      </c>
      <c r="C13" s="101"/>
      <c r="D13" s="113"/>
      <c r="E13" s="121">
        <f t="shared" si="1"/>
        <v>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2:23" ht="14.45">
      <c r="B14" s="6">
        <v>7</v>
      </c>
      <c r="C14" s="101"/>
      <c r="D14" s="113"/>
      <c r="E14" s="121">
        <f t="shared" si="1"/>
        <v>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2:23" ht="14.45">
      <c r="B15" s="6">
        <v>8</v>
      </c>
      <c r="C15" s="101"/>
      <c r="D15" s="113"/>
      <c r="E15" s="121">
        <f t="shared" si="1"/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2:23" ht="14.45">
      <c r="B16" s="6">
        <v>9</v>
      </c>
      <c r="C16" s="101"/>
      <c r="D16" s="113"/>
      <c r="E16" s="121">
        <f t="shared" si="1"/>
        <v>0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2:21" ht="14.45">
      <c r="B17" s="6">
        <v>10</v>
      </c>
      <c r="C17" s="101"/>
      <c r="D17" s="113"/>
      <c r="E17" s="121">
        <f t="shared" si="1"/>
        <v>0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ht="14.45">
      <c r="B18" s="6">
        <v>11</v>
      </c>
      <c r="C18" s="101"/>
      <c r="D18" s="113"/>
      <c r="E18" s="121">
        <f t="shared" si="1"/>
        <v>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2:21" ht="14.45">
      <c r="B19" s="6">
        <v>12</v>
      </c>
      <c r="C19" s="101"/>
      <c r="D19" s="113"/>
      <c r="E19" s="121">
        <f t="shared" si="1"/>
        <v>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ht="14.45">
      <c r="B20" s="6">
        <v>13</v>
      </c>
      <c r="C20" s="101"/>
      <c r="D20" s="113"/>
      <c r="E20" s="121">
        <f t="shared" si="1"/>
        <v>0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ht="15.75" customHeight="1">
      <c r="B21" s="6">
        <v>14</v>
      </c>
      <c r="C21" s="101"/>
      <c r="D21" s="113"/>
      <c r="E21" s="121">
        <f t="shared" si="1"/>
        <v>0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ht="15.75" customHeight="1">
      <c r="B22" s="6">
        <v>15</v>
      </c>
      <c r="C22" s="101"/>
      <c r="D22" s="113"/>
      <c r="E22" s="121">
        <f t="shared" si="1"/>
        <v>0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2:21" ht="15.75" customHeight="1">
      <c r="B23" s="6">
        <v>16</v>
      </c>
      <c r="C23" s="101"/>
      <c r="D23" s="113"/>
      <c r="E23" s="121">
        <f t="shared" si="1"/>
        <v>0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ht="15.75" customHeight="1">
      <c r="B24" s="6">
        <v>17</v>
      </c>
      <c r="C24" s="101"/>
      <c r="D24" s="113"/>
      <c r="E24" s="121">
        <f t="shared" si="1"/>
        <v>0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2:21" ht="15.75" customHeight="1">
      <c r="B25" s="6">
        <v>18</v>
      </c>
      <c r="C25" s="101"/>
      <c r="D25" s="113"/>
      <c r="E25" s="121">
        <f t="shared" si="1"/>
        <v>0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2:21" ht="15.75" customHeight="1">
      <c r="B26" s="6">
        <v>19</v>
      </c>
      <c r="C26" s="101"/>
      <c r="D26" s="113"/>
      <c r="E26" s="121">
        <f t="shared" si="1"/>
        <v>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2:21" ht="15.75" customHeight="1">
      <c r="B27" s="6">
        <v>20</v>
      </c>
      <c r="C27" s="101"/>
      <c r="D27" s="113"/>
      <c r="E27" s="121">
        <f t="shared" si="1"/>
        <v>0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2:21" ht="15" customHeight="1" outlineLevel="1">
      <c r="B28" s="116">
        <v>21</v>
      </c>
      <c r="C28" s="101"/>
      <c r="D28" s="113"/>
      <c r="E28" s="121">
        <f t="shared" si="1"/>
        <v>0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2:21" ht="15" customHeight="1" outlineLevel="1">
      <c r="B29" s="116">
        <v>22</v>
      </c>
      <c r="C29" s="101"/>
      <c r="D29" s="113"/>
      <c r="E29" s="121">
        <f t="shared" si="1"/>
        <v>0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2:21" ht="15" customHeight="1" outlineLevel="1">
      <c r="B30" s="116">
        <v>23</v>
      </c>
      <c r="C30" s="101"/>
      <c r="D30" s="113"/>
      <c r="E30" s="121">
        <f t="shared" si="1"/>
        <v>0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2:21" ht="15" customHeight="1" outlineLevel="1">
      <c r="B31" s="116">
        <v>24</v>
      </c>
      <c r="C31" s="101"/>
      <c r="D31" s="113"/>
      <c r="E31" s="121">
        <f t="shared" si="1"/>
        <v>0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2:21" ht="15" customHeight="1" outlineLevel="1">
      <c r="B32" s="116">
        <v>25</v>
      </c>
      <c r="C32" s="101"/>
      <c r="D32" s="113"/>
      <c r="E32" s="121">
        <f t="shared" si="1"/>
        <v>0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2:21" ht="15" customHeight="1" outlineLevel="1">
      <c r="B33" s="116">
        <v>26</v>
      </c>
      <c r="C33" s="101"/>
      <c r="D33" s="113"/>
      <c r="E33" s="121">
        <f t="shared" si="1"/>
        <v>0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2:21" ht="15" customHeight="1" outlineLevel="1">
      <c r="B34" s="116">
        <v>27</v>
      </c>
      <c r="C34" s="101"/>
      <c r="D34" s="113"/>
      <c r="E34" s="121">
        <f t="shared" si="1"/>
        <v>0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2:21" ht="15" customHeight="1" outlineLevel="1">
      <c r="B35" s="116">
        <v>28</v>
      </c>
      <c r="C35" s="101"/>
      <c r="D35" s="113"/>
      <c r="E35" s="121">
        <f t="shared" si="1"/>
        <v>0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2:21" ht="15" customHeight="1" outlineLevel="1">
      <c r="B36" s="116">
        <v>29</v>
      </c>
      <c r="C36" s="101"/>
      <c r="D36" s="113"/>
      <c r="E36" s="121">
        <f t="shared" si="1"/>
        <v>0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2:21" ht="15.75" customHeight="1">
      <c r="B37" s="116">
        <v>30</v>
      </c>
      <c r="C37" s="101"/>
      <c r="D37" s="113"/>
      <c r="E37" s="121">
        <f t="shared" si="1"/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2:21" ht="15" customHeight="1" outlineLevel="1">
      <c r="B38" s="117">
        <v>31</v>
      </c>
      <c r="C38" s="101"/>
      <c r="D38" s="113"/>
      <c r="E38" s="121">
        <f t="shared" si="1"/>
        <v>0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2:21" ht="15" customHeight="1" outlineLevel="1">
      <c r="B39" s="117">
        <v>32</v>
      </c>
      <c r="C39" s="101"/>
      <c r="D39" s="113"/>
      <c r="E39" s="121">
        <f t="shared" si="1"/>
        <v>0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2:21" ht="15" customHeight="1" outlineLevel="1">
      <c r="B40" s="117">
        <v>33</v>
      </c>
      <c r="C40" s="101"/>
      <c r="D40" s="113"/>
      <c r="E40" s="121">
        <f t="shared" si="1"/>
        <v>0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2:21" ht="15" customHeight="1" outlineLevel="1">
      <c r="B41" s="117">
        <v>34</v>
      </c>
      <c r="C41" s="101"/>
      <c r="D41" s="113"/>
      <c r="E41" s="121">
        <f t="shared" si="1"/>
        <v>0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2:21" ht="15" customHeight="1" outlineLevel="1">
      <c r="B42" s="117">
        <v>35</v>
      </c>
      <c r="C42" s="101"/>
      <c r="D42" s="113"/>
      <c r="E42" s="121">
        <f t="shared" si="1"/>
        <v>0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2:21" ht="15" customHeight="1" outlineLevel="1">
      <c r="B43" s="117">
        <v>36</v>
      </c>
      <c r="C43" s="101"/>
      <c r="D43" s="113"/>
      <c r="E43" s="121">
        <f t="shared" si="1"/>
        <v>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2:21" ht="15" customHeight="1" outlineLevel="1">
      <c r="B44" s="117">
        <v>37</v>
      </c>
      <c r="C44" s="101"/>
      <c r="D44" s="113"/>
      <c r="E44" s="121">
        <f t="shared" si="1"/>
        <v>0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2:21" ht="15" customHeight="1" outlineLevel="1">
      <c r="B45" s="117">
        <v>38</v>
      </c>
      <c r="C45" s="101"/>
      <c r="D45" s="113"/>
      <c r="E45" s="121">
        <f t="shared" si="1"/>
        <v>0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2:21" ht="15" customHeight="1" outlineLevel="1">
      <c r="B46" s="117">
        <v>39</v>
      </c>
      <c r="C46" s="101"/>
      <c r="D46" s="113"/>
      <c r="E46" s="121">
        <f t="shared" si="1"/>
        <v>0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2:21" ht="15.75" customHeight="1">
      <c r="B47" s="117">
        <v>40</v>
      </c>
      <c r="C47" s="101"/>
      <c r="D47" s="113"/>
      <c r="E47" s="121">
        <f t="shared" si="1"/>
        <v>0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2:21" ht="15" customHeight="1" outlineLevel="1">
      <c r="B48" s="118">
        <v>41</v>
      </c>
      <c r="C48" s="101"/>
      <c r="D48" s="113"/>
      <c r="E48" s="121">
        <f t="shared" si="1"/>
        <v>0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6" ht="15" customHeight="1" outlineLevel="1">
      <c r="B49" s="118">
        <v>42</v>
      </c>
      <c r="C49" s="101"/>
      <c r="D49" s="113"/>
      <c r="E49" s="121">
        <f t="shared" si="1"/>
        <v>0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6" ht="15" customHeight="1" outlineLevel="1">
      <c r="B50" s="118">
        <v>43</v>
      </c>
      <c r="C50" s="101"/>
      <c r="D50" s="113"/>
      <c r="E50" s="121">
        <f t="shared" si="1"/>
        <v>0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6" ht="15" customHeight="1" outlineLevel="1">
      <c r="B51" s="118">
        <v>44</v>
      </c>
      <c r="C51" s="101"/>
      <c r="D51" s="113"/>
      <c r="E51" s="121">
        <f t="shared" si="1"/>
        <v>0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6" ht="15" customHeight="1" outlineLevel="1">
      <c r="B52" s="118">
        <v>45</v>
      </c>
      <c r="C52" s="101"/>
      <c r="D52" s="113"/>
      <c r="E52" s="121">
        <f t="shared" si="1"/>
        <v>0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6" ht="15" customHeight="1" outlineLevel="1">
      <c r="B53" s="118">
        <v>46</v>
      </c>
      <c r="C53" s="101"/>
      <c r="D53" s="113"/>
      <c r="E53" s="121">
        <f t="shared" si="1"/>
        <v>0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6" ht="15" customHeight="1" outlineLevel="1">
      <c r="B54" s="118">
        <v>47</v>
      </c>
      <c r="C54" s="101"/>
      <c r="D54" s="113"/>
      <c r="E54" s="121">
        <f t="shared" si="1"/>
        <v>0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6" ht="15" customHeight="1" outlineLevel="1">
      <c r="B55" s="118">
        <v>48</v>
      </c>
      <c r="C55" s="101"/>
      <c r="D55" s="113"/>
      <c r="E55" s="121">
        <f t="shared" si="1"/>
        <v>0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6" ht="15" customHeight="1" outlineLevel="1">
      <c r="B56" s="118">
        <v>49</v>
      </c>
      <c r="C56" s="101"/>
      <c r="D56" s="113"/>
      <c r="E56" s="121">
        <f t="shared" si="1"/>
        <v>0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6" ht="15.75" customHeight="1">
      <c r="B57" s="118">
        <v>50</v>
      </c>
      <c r="C57" s="153"/>
      <c r="D57" s="154"/>
      <c r="E57" s="155">
        <f t="shared" si="1"/>
        <v>0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3" t="s">
        <v>58</v>
      </c>
    </row>
    <row r="58" spans="1:26" ht="15.75" customHeight="1">
      <c r="A58" s="54"/>
      <c r="B58" s="54"/>
      <c r="C58" s="123"/>
      <c r="D58" s="123"/>
      <c r="E58" s="124" t="s">
        <v>59</v>
      </c>
      <c r="F58" s="125"/>
      <c r="G58" s="139">
        <f>'Rateio Recursos Humanos'!G57</f>
        <v>0</v>
      </c>
      <c r="H58" s="139">
        <f>'Rateio Recursos Humanos'!H57</f>
        <v>0</v>
      </c>
      <c r="I58" s="139">
        <f>'Rateio Recursos Humanos'!I57</f>
        <v>0</v>
      </c>
      <c r="J58" s="139">
        <f>'Rateio Recursos Humanos'!J57</f>
        <v>0</v>
      </c>
      <c r="K58" s="139">
        <f>'Rateio Recursos Humanos'!K57</f>
        <v>0</v>
      </c>
      <c r="L58" s="139">
        <f>'Rateio Recursos Humanos'!L57</f>
        <v>0</v>
      </c>
      <c r="M58" s="139">
        <f>'Rateio Recursos Humanos'!M57</f>
        <v>0</v>
      </c>
      <c r="N58" s="139">
        <f>'Rateio Recursos Humanos'!N57</f>
        <v>0</v>
      </c>
      <c r="O58" s="139">
        <f>'Rateio Recursos Humanos'!O57</f>
        <v>0</v>
      </c>
      <c r="P58" s="139">
        <f>'Rateio Recursos Humanos'!P57</f>
        <v>0</v>
      </c>
      <c r="Q58" s="139">
        <f>'Rateio Recursos Humanos'!Q57</f>
        <v>0</v>
      </c>
      <c r="R58" s="139">
        <f>'Rateio Recursos Humanos'!R57</f>
        <v>0</v>
      </c>
      <c r="S58" s="139">
        <f>'Rateio Recursos Humanos'!S57</f>
        <v>0</v>
      </c>
      <c r="T58" s="139">
        <f>'Rateio Recursos Humanos'!T57</f>
        <v>0</v>
      </c>
      <c r="U58" s="139">
        <f>'Rateio Recursos Humanos'!U57</f>
        <v>0</v>
      </c>
      <c r="V58" s="126">
        <f t="shared" ref="V58:V63" si="2">SUM(G58:U58)</f>
        <v>0</v>
      </c>
      <c r="W58" s="54"/>
      <c r="X58" s="54"/>
      <c r="Y58" s="54"/>
      <c r="Z58" s="54"/>
    </row>
    <row r="59" spans="1:26" ht="15.75" customHeight="1">
      <c r="A59" s="54"/>
      <c r="B59" s="54"/>
      <c r="C59" s="156"/>
      <c r="D59" s="156"/>
      <c r="E59" s="141" t="s">
        <v>62</v>
      </c>
      <c r="F59" s="157"/>
      <c r="G59" s="158" t="e">
        <f t="shared" ref="G59:U59" si="3">G58/$V$58</f>
        <v>#DIV/0!</v>
      </c>
      <c r="H59" s="158" t="e">
        <f t="shared" si="3"/>
        <v>#DIV/0!</v>
      </c>
      <c r="I59" s="158" t="e">
        <f t="shared" si="3"/>
        <v>#DIV/0!</v>
      </c>
      <c r="J59" s="158" t="e">
        <f t="shared" si="3"/>
        <v>#DIV/0!</v>
      </c>
      <c r="K59" s="158" t="e">
        <f t="shared" si="3"/>
        <v>#DIV/0!</v>
      </c>
      <c r="L59" s="158" t="e">
        <f t="shared" si="3"/>
        <v>#DIV/0!</v>
      </c>
      <c r="M59" s="158" t="e">
        <f t="shared" si="3"/>
        <v>#DIV/0!</v>
      </c>
      <c r="N59" s="158" t="e">
        <f t="shared" si="3"/>
        <v>#DIV/0!</v>
      </c>
      <c r="O59" s="158" t="e">
        <f t="shared" si="3"/>
        <v>#DIV/0!</v>
      </c>
      <c r="P59" s="158" t="e">
        <f t="shared" si="3"/>
        <v>#DIV/0!</v>
      </c>
      <c r="Q59" s="158" t="e">
        <f t="shared" si="3"/>
        <v>#DIV/0!</v>
      </c>
      <c r="R59" s="158" t="e">
        <f t="shared" si="3"/>
        <v>#DIV/0!</v>
      </c>
      <c r="S59" s="158" t="e">
        <f t="shared" si="3"/>
        <v>#DIV/0!</v>
      </c>
      <c r="T59" s="158" t="e">
        <f t="shared" si="3"/>
        <v>#DIV/0!</v>
      </c>
      <c r="U59" s="158" t="e">
        <f t="shared" si="3"/>
        <v>#DIV/0!</v>
      </c>
      <c r="V59" s="159" t="e">
        <f t="shared" si="2"/>
        <v>#DIV/0!</v>
      </c>
      <c r="W59" s="54"/>
      <c r="X59" s="54"/>
      <c r="Y59" s="54"/>
      <c r="Z59" s="54"/>
    </row>
    <row r="60" spans="1:26" ht="15.75" customHeight="1">
      <c r="A60" s="54"/>
      <c r="B60" s="54"/>
      <c r="C60" s="156"/>
      <c r="D60" s="156"/>
      <c r="E60" s="128" t="s">
        <v>63</v>
      </c>
      <c r="F60" s="160">
        <f t="shared" ref="F60:H60" si="4">SUMPRODUCT($D$8:$D$57,F8:F57)</f>
        <v>0</v>
      </c>
      <c r="G60" s="161">
        <f t="shared" si="4"/>
        <v>0</v>
      </c>
      <c r="H60" s="161">
        <f t="shared" si="4"/>
        <v>0</v>
      </c>
      <c r="I60" s="161">
        <v>97.5</v>
      </c>
      <c r="J60" s="161">
        <v>65</v>
      </c>
      <c r="K60" s="161">
        <v>6.5</v>
      </c>
      <c r="L60" s="161">
        <v>6.5</v>
      </c>
      <c r="M60" s="161">
        <v>49.5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f t="shared" si="2"/>
        <v>225</v>
      </c>
      <c r="W60" s="54"/>
      <c r="X60" s="54"/>
      <c r="Y60" s="54"/>
      <c r="Z60" s="54"/>
    </row>
    <row r="61" spans="1:26" ht="15.75" customHeight="1">
      <c r="A61" s="54"/>
      <c r="B61" s="54"/>
      <c r="C61" s="156"/>
      <c r="D61" s="156"/>
      <c r="E61" s="163" t="s">
        <v>64</v>
      </c>
      <c r="F61" s="156"/>
      <c r="G61" s="164" t="e">
        <f t="shared" ref="G61:U61" si="5">$F$60*G59</f>
        <v>#DIV/0!</v>
      </c>
      <c r="H61" s="164" t="e">
        <f t="shared" si="5"/>
        <v>#DIV/0!</v>
      </c>
      <c r="I61" s="164" t="e">
        <f t="shared" si="5"/>
        <v>#DIV/0!</v>
      </c>
      <c r="J61" s="164" t="e">
        <f t="shared" si="5"/>
        <v>#DIV/0!</v>
      </c>
      <c r="K61" s="164" t="e">
        <f t="shared" si="5"/>
        <v>#DIV/0!</v>
      </c>
      <c r="L61" s="164" t="e">
        <f t="shared" si="5"/>
        <v>#DIV/0!</v>
      </c>
      <c r="M61" s="164" t="e">
        <f t="shared" si="5"/>
        <v>#DIV/0!</v>
      </c>
      <c r="N61" s="164" t="e">
        <f t="shared" si="5"/>
        <v>#DIV/0!</v>
      </c>
      <c r="O61" s="164" t="e">
        <f t="shared" si="5"/>
        <v>#DIV/0!</v>
      </c>
      <c r="P61" s="164" t="e">
        <f t="shared" si="5"/>
        <v>#DIV/0!</v>
      </c>
      <c r="Q61" s="164" t="e">
        <f t="shared" si="5"/>
        <v>#DIV/0!</v>
      </c>
      <c r="R61" s="164" t="e">
        <f t="shared" si="5"/>
        <v>#DIV/0!</v>
      </c>
      <c r="S61" s="164" t="e">
        <f t="shared" si="5"/>
        <v>#DIV/0!</v>
      </c>
      <c r="T61" s="164" t="e">
        <f t="shared" si="5"/>
        <v>#DIV/0!</v>
      </c>
      <c r="U61" s="164" t="e">
        <f t="shared" si="5"/>
        <v>#DIV/0!</v>
      </c>
      <c r="V61" s="164" t="e">
        <f t="shared" si="2"/>
        <v>#DIV/0!</v>
      </c>
      <c r="W61" s="54"/>
      <c r="X61" s="54"/>
      <c r="Y61" s="54"/>
      <c r="Z61" s="54"/>
    </row>
    <row r="62" spans="1:26" ht="15.75" customHeight="1">
      <c r="A62" s="54"/>
      <c r="B62" s="54"/>
      <c r="C62" s="156"/>
      <c r="D62" s="156"/>
      <c r="E62" s="128" t="s">
        <v>65</v>
      </c>
      <c r="F62" s="156"/>
      <c r="G62" s="165" t="e">
        <f t="shared" ref="G62:U62" si="6">SUM(G60:G61)</f>
        <v>#DIV/0!</v>
      </c>
      <c r="H62" s="165" t="e">
        <f t="shared" si="6"/>
        <v>#DIV/0!</v>
      </c>
      <c r="I62" s="165" t="e">
        <f t="shared" si="6"/>
        <v>#DIV/0!</v>
      </c>
      <c r="J62" s="165" t="e">
        <f t="shared" si="6"/>
        <v>#DIV/0!</v>
      </c>
      <c r="K62" s="165" t="e">
        <f t="shared" si="6"/>
        <v>#DIV/0!</v>
      </c>
      <c r="L62" s="165" t="e">
        <f t="shared" si="6"/>
        <v>#DIV/0!</v>
      </c>
      <c r="M62" s="165" t="e">
        <f t="shared" si="6"/>
        <v>#DIV/0!</v>
      </c>
      <c r="N62" s="165" t="e">
        <f t="shared" si="6"/>
        <v>#DIV/0!</v>
      </c>
      <c r="O62" s="165" t="e">
        <f t="shared" si="6"/>
        <v>#DIV/0!</v>
      </c>
      <c r="P62" s="165" t="e">
        <f t="shared" si="6"/>
        <v>#DIV/0!</v>
      </c>
      <c r="Q62" s="165" t="e">
        <f t="shared" si="6"/>
        <v>#DIV/0!</v>
      </c>
      <c r="R62" s="165" t="e">
        <f t="shared" si="6"/>
        <v>#DIV/0!</v>
      </c>
      <c r="S62" s="165" t="e">
        <f t="shared" si="6"/>
        <v>#DIV/0!</v>
      </c>
      <c r="T62" s="165" t="e">
        <f t="shared" si="6"/>
        <v>#DIV/0!</v>
      </c>
      <c r="U62" s="165" t="e">
        <f t="shared" si="6"/>
        <v>#DIV/0!</v>
      </c>
      <c r="V62" s="162" t="e">
        <f t="shared" si="2"/>
        <v>#DIV/0!</v>
      </c>
      <c r="W62" s="54"/>
      <c r="X62" s="54"/>
      <c r="Y62" s="54"/>
      <c r="Z62" s="54"/>
    </row>
    <row r="63" spans="1:26" ht="15.75" customHeight="1">
      <c r="A63" s="54"/>
      <c r="B63" s="54"/>
      <c r="C63" s="156"/>
      <c r="D63" s="156"/>
      <c r="E63" s="128" t="s">
        <v>61</v>
      </c>
      <c r="F63" s="156"/>
      <c r="G63" s="166">
        <f t="shared" ref="G63:U63" si="7">IF(G58=0,0,G62/G58)</f>
        <v>0</v>
      </c>
      <c r="H63" s="166">
        <f t="shared" si="7"/>
        <v>0</v>
      </c>
      <c r="I63" s="166">
        <f t="shared" si="7"/>
        <v>0</v>
      </c>
      <c r="J63" s="166">
        <f t="shared" si="7"/>
        <v>0</v>
      </c>
      <c r="K63" s="166">
        <f t="shared" si="7"/>
        <v>0</v>
      </c>
      <c r="L63" s="166">
        <f t="shared" si="7"/>
        <v>0</v>
      </c>
      <c r="M63" s="166">
        <f t="shared" si="7"/>
        <v>0</v>
      </c>
      <c r="N63" s="166">
        <f t="shared" si="7"/>
        <v>0</v>
      </c>
      <c r="O63" s="166">
        <f t="shared" si="7"/>
        <v>0</v>
      </c>
      <c r="P63" s="166">
        <f t="shared" si="7"/>
        <v>0</v>
      </c>
      <c r="Q63" s="166">
        <f t="shared" si="7"/>
        <v>0</v>
      </c>
      <c r="R63" s="166">
        <f t="shared" si="7"/>
        <v>0</v>
      </c>
      <c r="S63" s="166">
        <f t="shared" si="7"/>
        <v>0</v>
      </c>
      <c r="T63" s="166">
        <f t="shared" si="7"/>
        <v>0</v>
      </c>
      <c r="U63" s="166">
        <f t="shared" si="7"/>
        <v>0</v>
      </c>
      <c r="V63" s="162">
        <f t="shared" si="2"/>
        <v>0</v>
      </c>
      <c r="W63" s="54"/>
      <c r="X63" s="54"/>
      <c r="Y63" s="54"/>
      <c r="Z63" s="54"/>
    </row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spans="3:23" ht="15.75" customHeight="1"/>
    <row r="82" spans="3:23" ht="15.75" customHeight="1"/>
    <row r="83" spans="3:23" ht="15.75" customHeight="1"/>
    <row r="84" spans="3:23" ht="15.75" customHeight="1"/>
    <row r="85" spans="3:23" ht="15.75" customHeight="1"/>
    <row r="86" spans="3:23" ht="15.75" customHeight="1">
      <c r="C86" s="42" t="s">
        <v>66</v>
      </c>
      <c r="D86" s="42"/>
    </row>
    <row r="87" spans="3:23" ht="15.75" customHeight="1">
      <c r="G87" s="43" t="s">
        <v>58</v>
      </c>
      <c r="H87" s="44">
        <f t="shared" ref="H87:V87" si="8">SUM(H88:H137)</f>
        <v>0</v>
      </c>
      <c r="I87" s="44">
        <f t="shared" si="8"/>
        <v>0</v>
      </c>
      <c r="J87" s="44">
        <f t="shared" si="8"/>
        <v>0</v>
      </c>
      <c r="K87" s="44">
        <f t="shared" si="8"/>
        <v>0</v>
      </c>
      <c r="L87" s="44">
        <f t="shared" si="8"/>
        <v>0</v>
      </c>
      <c r="M87" s="44">
        <f t="shared" si="8"/>
        <v>0</v>
      </c>
      <c r="N87" s="44">
        <f t="shared" si="8"/>
        <v>0</v>
      </c>
      <c r="O87" s="44">
        <f t="shared" si="8"/>
        <v>0</v>
      </c>
      <c r="P87" s="44">
        <f t="shared" si="8"/>
        <v>0</v>
      </c>
      <c r="Q87" s="44">
        <f t="shared" si="8"/>
        <v>0</v>
      </c>
      <c r="R87" s="44">
        <f t="shared" si="8"/>
        <v>0</v>
      </c>
      <c r="S87" s="44">
        <f t="shared" si="8"/>
        <v>0</v>
      </c>
      <c r="T87" s="44">
        <f t="shared" si="8"/>
        <v>0</v>
      </c>
      <c r="U87" s="44">
        <f t="shared" si="8"/>
        <v>0</v>
      </c>
      <c r="V87" s="44" t="e">
        <f t="shared" si="8"/>
        <v>#REF!</v>
      </c>
    </row>
    <row r="88" spans="3:23" ht="15.75" customHeight="1">
      <c r="C88" s="45">
        <f t="shared" ref="C88:C137" si="9">C8</f>
        <v>0</v>
      </c>
      <c r="D88" s="2"/>
      <c r="H88" s="46">
        <f>'Recursos Humanos'!$U8*H8</f>
        <v>0</v>
      </c>
      <c r="I88" s="46">
        <f>'Recursos Humanos'!$U8*I8</f>
        <v>0</v>
      </c>
      <c r="J88" s="46">
        <f>'Recursos Humanos'!$U8*J8</f>
        <v>0</v>
      </c>
      <c r="K88" s="46">
        <f>'Recursos Humanos'!$U8*K8</f>
        <v>0</v>
      </c>
      <c r="L88" s="46">
        <f>'Recursos Humanos'!$U8*L8</f>
        <v>0</v>
      </c>
      <c r="M88" s="46">
        <f>'Recursos Humanos'!$U8*M8</f>
        <v>0</v>
      </c>
      <c r="N88" s="46">
        <f>'Recursos Humanos'!$U8*N8</f>
        <v>0</v>
      </c>
      <c r="O88" s="46">
        <f>'Recursos Humanos'!$U8*O8</f>
        <v>0</v>
      </c>
      <c r="P88" s="46">
        <f>'Recursos Humanos'!$U8*P8</f>
        <v>0</v>
      </c>
      <c r="Q88" s="46">
        <f>'Recursos Humanos'!$U8*Q8</f>
        <v>0</v>
      </c>
      <c r="R88" s="46">
        <f>'Recursos Humanos'!$U8*R8</f>
        <v>0</v>
      </c>
      <c r="S88" s="46">
        <f>'Recursos Humanos'!$U8*S8</f>
        <v>0</v>
      </c>
      <c r="T88" s="46">
        <f>'Recursos Humanos'!$U8*T8</f>
        <v>0</v>
      </c>
      <c r="U88" s="46">
        <f>'Recursos Humanos'!$U8*U8</f>
        <v>0</v>
      </c>
      <c r="V88" s="46">
        <f>'Recursos Humanos'!$U8*V8</f>
        <v>0</v>
      </c>
      <c r="W88" s="8">
        <f>IF(SUM(H88:V88)&lt;&gt;'Recursos Humanos'!U8,"Erro",0)</f>
        <v>0</v>
      </c>
    </row>
    <row r="89" spans="3:23" ht="15.75" customHeight="1">
      <c r="C89" s="45">
        <f t="shared" si="9"/>
        <v>0</v>
      </c>
      <c r="D89" s="2"/>
      <c r="H89" s="46">
        <f>'Recursos Humanos'!$U9*H9</f>
        <v>0</v>
      </c>
      <c r="I89" s="46">
        <f>'Recursos Humanos'!$U9*I9</f>
        <v>0</v>
      </c>
      <c r="J89" s="46">
        <f>'Recursos Humanos'!$U9*J9</f>
        <v>0</v>
      </c>
      <c r="K89" s="46">
        <f>'Recursos Humanos'!$U9*K9</f>
        <v>0</v>
      </c>
      <c r="L89" s="46">
        <f>'Recursos Humanos'!$U9*L9</f>
        <v>0</v>
      </c>
      <c r="M89" s="46">
        <f>'Recursos Humanos'!$U9*M9</f>
        <v>0</v>
      </c>
      <c r="N89" s="46">
        <f>'Recursos Humanos'!$U9*N9</f>
        <v>0</v>
      </c>
      <c r="O89" s="46">
        <f>'Recursos Humanos'!$U9*O9</f>
        <v>0</v>
      </c>
      <c r="P89" s="46">
        <f>'Recursos Humanos'!$U9*P9</f>
        <v>0</v>
      </c>
      <c r="Q89" s="46">
        <f>'Recursos Humanos'!$U9*Q9</f>
        <v>0</v>
      </c>
      <c r="R89" s="46">
        <f>'Recursos Humanos'!$U9*R9</f>
        <v>0</v>
      </c>
      <c r="S89" s="46">
        <f>'Recursos Humanos'!$U9*S9</f>
        <v>0</v>
      </c>
      <c r="T89" s="46">
        <f>'Recursos Humanos'!$U9*T9</f>
        <v>0</v>
      </c>
      <c r="U89" s="46">
        <f>'Recursos Humanos'!$U9*U9</f>
        <v>0</v>
      </c>
      <c r="V89" s="46">
        <f>'Recursos Humanos'!$U9*V9</f>
        <v>0</v>
      </c>
      <c r="W89" s="8">
        <f>IF(SUM(H89:V89)&lt;&gt;'Recursos Humanos'!U9,"Erro",0)</f>
        <v>0</v>
      </c>
    </row>
    <row r="90" spans="3:23" ht="15.75" customHeight="1">
      <c r="C90" s="45">
        <f t="shared" si="9"/>
        <v>0</v>
      </c>
      <c r="D90" s="2"/>
      <c r="H90" s="46">
        <f>'Recursos Humanos'!$U10*H10</f>
        <v>0</v>
      </c>
      <c r="I90" s="46">
        <f>'Recursos Humanos'!$U10*I10</f>
        <v>0</v>
      </c>
      <c r="J90" s="46">
        <f>'Recursos Humanos'!$U10*J10</f>
        <v>0</v>
      </c>
      <c r="K90" s="46">
        <f>'Recursos Humanos'!$U10*K10</f>
        <v>0</v>
      </c>
      <c r="L90" s="46">
        <f>'Recursos Humanos'!$U10*L10</f>
        <v>0</v>
      </c>
      <c r="M90" s="46">
        <f>'Recursos Humanos'!$U10*M10</f>
        <v>0</v>
      </c>
      <c r="N90" s="46">
        <f>'Recursos Humanos'!$U10*N10</f>
        <v>0</v>
      </c>
      <c r="O90" s="46">
        <f>'Recursos Humanos'!$U10*O10</f>
        <v>0</v>
      </c>
      <c r="P90" s="46">
        <f>'Recursos Humanos'!$U10*P10</f>
        <v>0</v>
      </c>
      <c r="Q90" s="46">
        <f>'Recursos Humanos'!$U10*Q10</f>
        <v>0</v>
      </c>
      <c r="R90" s="46">
        <f>'Recursos Humanos'!$U10*R10</f>
        <v>0</v>
      </c>
      <c r="S90" s="46">
        <f>'Recursos Humanos'!$U10*S10</f>
        <v>0</v>
      </c>
      <c r="T90" s="46">
        <f>'Recursos Humanos'!$U10*T10</f>
        <v>0</v>
      </c>
      <c r="U90" s="46">
        <f>'Recursos Humanos'!$U10*U10</f>
        <v>0</v>
      </c>
      <c r="V90" s="46">
        <f>'Recursos Humanos'!$U10*V10</f>
        <v>0</v>
      </c>
      <c r="W90" s="8">
        <f>IF(SUM(H90:V90)&lt;&gt;'Recursos Humanos'!U10,"Erro",0)</f>
        <v>0</v>
      </c>
    </row>
    <row r="91" spans="3:23" ht="15.75" customHeight="1">
      <c r="C91" s="45">
        <f t="shared" si="9"/>
        <v>0</v>
      </c>
      <c r="D91" s="2"/>
      <c r="H91" s="46">
        <f>'Recursos Humanos'!$U11*H11</f>
        <v>0</v>
      </c>
      <c r="I91" s="46">
        <f>'Recursos Humanos'!$U11*I11</f>
        <v>0</v>
      </c>
      <c r="J91" s="46">
        <f>'Recursos Humanos'!$U11*J11</f>
        <v>0</v>
      </c>
      <c r="K91" s="46">
        <f>'Recursos Humanos'!$U11*K11</f>
        <v>0</v>
      </c>
      <c r="L91" s="46">
        <f>'Recursos Humanos'!$U11*L11</f>
        <v>0</v>
      </c>
      <c r="M91" s="46">
        <f>'Recursos Humanos'!$U11*M11</f>
        <v>0</v>
      </c>
      <c r="N91" s="46">
        <f>'Recursos Humanos'!$U11*N11</f>
        <v>0</v>
      </c>
      <c r="O91" s="46">
        <f>'Recursos Humanos'!$U11*O11</f>
        <v>0</v>
      </c>
      <c r="P91" s="46">
        <f>'Recursos Humanos'!$U11*P11</f>
        <v>0</v>
      </c>
      <c r="Q91" s="46">
        <f>'Recursos Humanos'!$U11*Q11</f>
        <v>0</v>
      </c>
      <c r="R91" s="46">
        <f>'Recursos Humanos'!$U11*R11</f>
        <v>0</v>
      </c>
      <c r="S91" s="46">
        <f>'Recursos Humanos'!$U11*S11</f>
        <v>0</v>
      </c>
      <c r="T91" s="46">
        <f>'Recursos Humanos'!$U11*T11</f>
        <v>0</v>
      </c>
      <c r="U91" s="46">
        <f>'Recursos Humanos'!$U11*U11</f>
        <v>0</v>
      </c>
      <c r="V91" s="46">
        <f>'Recursos Humanos'!$U11*V11</f>
        <v>0</v>
      </c>
      <c r="W91" s="8">
        <f>IF(SUM(H91:V91)&lt;&gt;'Recursos Humanos'!U11,"Erro",0)</f>
        <v>0</v>
      </c>
    </row>
    <row r="92" spans="3:23" ht="15.75" customHeight="1">
      <c r="C92" s="45">
        <f t="shared" si="9"/>
        <v>0</v>
      </c>
      <c r="D92" s="2"/>
      <c r="H92" s="46">
        <f>'Recursos Humanos'!$U12*H12</f>
        <v>0</v>
      </c>
      <c r="I92" s="46">
        <f>'Recursos Humanos'!$U12*I12</f>
        <v>0</v>
      </c>
      <c r="J92" s="46">
        <f>'Recursos Humanos'!$U12*J12</f>
        <v>0</v>
      </c>
      <c r="K92" s="46">
        <f>'Recursos Humanos'!$U12*K12</f>
        <v>0</v>
      </c>
      <c r="L92" s="46">
        <f>'Recursos Humanos'!$U12*L12</f>
        <v>0</v>
      </c>
      <c r="M92" s="46">
        <f>'Recursos Humanos'!$U12*M12</f>
        <v>0</v>
      </c>
      <c r="N92" s="46">
        <f>'Recursos Humanos'!$U12*N12</f>
        <v>0</v>
      </c>
      <c r="O92" s="46">
        <f>'Recursos Humanos'!$U12*O12</f>
        <v>0</v>
      </c>
      <c r="P92" s="46">
        <f>'Recursos Humanos'!$U12*P12</f>
        <v>0</v>
      </c>
      <c r="Q92" s="46">
        <f>'Recursos Humanos'!$U12*Q12</f>
        <v>0</v>
      </c>
      <c r="R92" s="46">
        <f>'Recursos Humanos'!$U12*R12</f>
        <v>0</v>
      </c>
      <c r="S92" s="46">
        <f>'Recursos Humanos'!$U12*S12</f>
        <v>0</v>
      </c>
      <c r="T92" s="46">
        <f>'Recursos Humanos'!$U12*T12</f>
        <v>0</v>
      </c>
      <c r="U92" s="46">
        <f>'Recursos Humanos'!$U12*U12</f>
        <v>0</v>
      </c>
      <c r="V92" s="46">
        <f>'Recursos Humanos'!$U12*V12</f>
        <v>0</v>
      </c>
      <c r="W92" s="8">
        <f>IF(SUM(H92:V92)&lt;&gt;'Recursos Humanos'!U12,"Erro",0)</f>
        <v>0</v>
      </c>
    </row>
    <row r="93" spans="3:23" ht="15.75" customHeight="1">
      <c r="C93" s="45">
        <f t="shared" si="9"/>
        <v>0</v>
      </c>
      <c r="D93" s="2"/>
      <c r="H93" s="46">
        <f>'Recursos Humanos'!$U13*H13</f>
        <v>0</v>
      </c>
      <c r="I93" s="46">
        <f>'Recursos Humanos'!$U13*I13</f>
        <v>0</v>
      </c>
      <c r="J93" s="46">
        <f>'Recursos Humanos'!$U13*J13</f>
        <v>0</v>
      </c>
      <c r="K93" s="46">
        <f>'Recursos Humanos'!$U13*K13</f>
        <v>0</v>
      </c>
      <c r="L93" s="46">
        <f>'Recursos Humanos'!$U13*L13</f>
        <v>0</v>
      </c>
      <c r="M93" s="46">
        <f>'Recursos Humanos'!$U13*M13</f>
        <v>0</v>
      </c>
      <c r="N93" s="46">
        <f>'Recursos Humanos'!$U13*N13</f>
        <v>0</v>
      </c>
      <c r="O93" s="46">
        <f>'Recursos Humanos'!$U13*O13</f>
        <v>0</v>
      </c>
      <c r="P93" s="46">
        <f>'Recursos Humanos'!$U13*P13</f>
        <v>0</v>
      </c>
      <c r="Q93" s="46">
        <f>'Recursos Humanos'!$U13*Q13</f>
        <v>0</v>
      </c>
      <c r="R93" s="46">
        <f>'Recursos Humanos'!$U13*R13</f>
        <v>0</v>
      </c>
      <c r="S93" s="46">
        <f>'Recursos Humanos'!$U13*S13</f>
        <v>0</v>
      </c>
      <c r="T93" s="46">
        <f>'Recursos Humanos'!$U13*T13</f>
        <v>0</v>
      </c>
      <c r="U93" s="46">
        <f>'Recursos Humanos'!$U13*U13</f>
        <v>0</v>
      </c>
      <c r="V93" s="46">
        <f>'Recursos Humanos'!$U13*V13</f>
        <v>0</v>
      </c>
      <c r="W93" s="8">
        <f>IF(SUM(H93:V93)&lt;&gt;'Recursos Humanos'!U13,"Erro",0)</f>
        <v>0</v>
      </c>
    </row>
    <row r="94" spans="3:23" ht="15.75" customHeight="1">
      <c r="C94" s="45">
        <f t="shared" si="9"/>
        <v>0</v>
      </c>
      <c r="D94" s="2"/>
      <c r="H94" s="46">
        <f>'Recursos Humanos'!$U14*H14</f>
        <v>0</v>
      </c>
      <c r="I94" s="46">
        <f>'Recursos Humanos'!$U14*I14</f>
        <v>0</v>
      </c>
      <c r="J94" s="46">
        <f>'Recursos Humanos'!$U14*J14</f>
        <v>0</v>
      </c>
      <c r="K94" s="46">
        <f>'Recursos Humanos'!$U14*K14</f>
        <v>0</v>
      </c>
      <c r="L94" s="46">
        <f>'Recursos Humanos'!$U14*L14</f>
        <v>0</v>
      </c>
      <c r="M94" s="46">
        <f>'Recursos Humanos'!$U14*M14</f>
        <v>0</v>
      </c>
      <c r="N94" s="46">
        <f>'Recursos Humanos'!$U14*N14</f>
        <v>0</v>
      </c>
      <c r="O94" s="46">
        <f>'Recursos Humanos'!$U14*O14</f>
        <v>0</v>
      </c>
      <c r="P94" s="46">
        <f>'Recursos Humanos'!$U14*P14</f>
        <v>0</v>
      </c>
      <c r="Q94" s="46">
        <f>'Recursos Humanos'!$U14*Q14</f>
        <v>0</v>
      </c>
      <c r="R94" s="46">
        <f>'Recursos Humanos'!$U14*R14</f>
        <v>0</v>
      </c>
      <c r="S94" s="46">
        <f>'Recursos Humanos'!$U14*S14</f>
        <v>0</v>
      </c>
      <c r="T94" s="46">
        <f>'Recursos Humanos'!$U14*T14</f>
        <v>0</v>
      </c>
      <c r="U94" s="46">
        <f>'Recursos Humanos'!$U14*U14</f>
        <v>0</v>
      </c>
      <c r="V94" s="46">
        <f>'Recursos Humanos'!$U14*V14</f>
        <v>0</v>
      </c>
      <c r="W94" s="8">
        <f>IF(SUM(H94:V94)&lt;&gt;'Recursos Humanos'!U14,"Erro",0)</f>
        <v>0</v>
      </c>
    </row>
    <row r="95" spans="3:23" ht="15.75" customHeight="1">
      <c r="C95" s="45">
        <f t="shared" si="9"/>
        <v>0</v>
      </c>
      <c r="D95" s="2"/>
      <c r="H95" s="46">
        <f>'Recursos Humanos'!$U15*H15</f>
        <v>0</v>
      </c>
      <c r="I95" s="46">
        <f>'Recursos Humanos'!$U15*I15</f>
        <v>0</v>
      </c>
      <c r="J95" s="46">
        <f>'Recursos Humanos'!$U15*J15</f>
        <v>0</v>
      </c>
      <c r="K95" s="46">
        <f>'Recursos Humanos'!$U15*K15</f>
        <v>0</v>
      </c>
      <c r="L95" s="46">
        <f>'Recursos Humanos'!$U15*L15</f>
        <v>0</v>
      </c>
      <c r="M95" s="46">
        <f>'Recursos Humanos'!$U15*M15</f>
        <v>0</v>
      </c>
      <c r="N95" s="46">
        <f>'Recursos Humanos'!$U15*N15</f>
        <v>0</v>
      </c>
      <c r="O95" s="46">
        <f>'Recursos Humanos'!$U15*O15</f>
        <v>0</v>
      </c>
      <c r="P95" s="46">
        <f>'Recursos Humanos'!$U15*P15</f>
        <v>0</v>
      </c>
      <c r="Q95" s="46">
        <f>'Recursos Humanos'!$U15*Q15</f>
        <v>0</v>
      </c>
      <c r="R95" s="46">
        <f>'Recursos Humanos'!$U15*R15</f>
        <v>0</v>
      </c>
      <c r="S95" s="46">
        <f>'Recursos Humanos'!$U15*S15</f>
        <v>0</v>
      </c>
      <c r="T95" s="46">
        <f>'Recursos Humanos'!$U15*T15</f>
        <v>0</v>
      </c>
      <c r="U95" s="46">
        <f>'Recursos Humanos'!$U15*U15</f>
        <v>0</v>
      </c>
      <c r="V95" s="46">
        <f>'Recursos Humanos'!$U15*V15</f>
        <v>0</v>
      </c>
      <c r="W95" s="8">
        <f>IF(SUM(H95:V95)&lt;&gt;'Recursos Humanos'!U15,"Erro",0)</f>
        <v>0</v>
      </c>
    </row>
    <row r="96" spans="3:23" ht="15.75" customHeight="1">
      <c r="C96" s="45">
        <f t="shared" si="9"/>
        <v>0</v>
      </c>
      <c r="D96" s="2"/>
      <c r="H96" s="46">
        <f>'Recursos Humanos'!$U16*H16</f>
        <v>0</v>
      </c>
      <c r="I96" s="46">
        <f>'Recursos Humanos'!$U16*I16</f>
        <v>0</v>
      </c>
      <c r="J96" s="46">
        <f>'Recursos Humanos'!$U16*J16</f>
        <v>0</v>
      </c>
      <c r="K96" s="46">
        <f>'Recursos Humanos'!$U16*K16</f>
        <v>0</v>
      </c>
      <c r="L96" s="46">
        <f>'Recursos Humanos'!$U16*L16</f>
        <v>0</v>
      </c>
      <c r="M96" s="46">
        <f>'Recursos Humanos'!$U16*M16</f>
        <v>0</v>
      </c>
      <c r="N96" s="46">
        <f>'Recursos Humanos'!$U16*N16</f>
        <v>0</v>
      </c>
      <c r="O96" s="46">
        <f>'Recursos Humanos'!$U16*O16</f>
        <v>0</v>
      </c>
      <c r="P96" s="46">
        <f>'Recursos Humanos'!$U16*P16</f>
        <v>0</v>
      </c>
      <c r="Q96" s="46">
        <f>'Recursos Humanos'!$U16*Q16</f>
        <v>0</v>
      </c>
      <c r="R96" s="46">
        <f>'Recursos Humanos'!$U16*R16</f>
        <v>0</v>
      </c>
      <c r="S96" s="46">
        <f>'Recursos Humanos'!$U16*S16</f>
        <v>0</v>
      </c>
      <c r="T96" s="46">
        <f>'Recursos Humanos'!$U16*T16</f>
        <v>0</v>
      </c>
      <c r="U96" s="46">
        <f>'Recursos Humanos'!$U16*U16</f>
        <v>0</v>
      </c>
      <c r="V96" s="46">
        <f>'Recursos Humanos'!$U16*V16</f>
        <v>0</v>
      </c>
      <c r="W96" s="8">
        <f>IF(SUM(H96:V96)&lt;&gt;'Recursos Humanos'!U16,"Erro",0)</f>
        <v>0</v>
      </c>
    </row>
    <row r="97" spans="3:23" ht="15.75" customHeight="1">
      <c r="C97" s="45">
        <f t="shared" si="9"/>
        <v>0</v>
      </c>
      <c r="D97" s="2"/>
      <c r="H97" s="46">
        <f>'Recursos Humanos'!$U17*H17</f>
        <v>0</v>
      </c>
      <c r="I97" s="46">
        <f>'Recursos Humanos'!$U17*I17</f>
        <v>0</v>
      </c>
      <c r="J97" s="46">
        <f>'Recursos Humanos'!$U17*J17</f>
        <v>0</v>
      </c>
      <c r="K97" s="46">
        <f>'Recursos Humanos'!$U17*K17</f>
        <v>0</v>
      </c>
      <c r="L97" s="46">
        <f>'Recursos Humanos'!$U17*L17</f>
        <v>0</v>
      </c>
      <c r="M97" s="46">
        <f>'Recursos Humanos'!$U17*M17</f>
        <v>0</v>
      </c>
      <c r="N97" s="46">
        <f>'Recursos Humanos'!$U17*N17</f>
        <v>0</v>
      </c>
      <c r="O97" s="46">
        <f>'Recursos Humanos'!$U17*O17</f>
        <v>0</v>
      </c>
      <c r="P97" s="46">
        <f>'Recursos Humanos'!$U17*P17</f>
        <v>0</v>
      </c>
      <c r="Q97" s="46">
        <f>'Recursos Humanos'!$U17*Q17</f>
        <v>0</v>
      </c>
      <c r="R97" s="46">
        <f>'Recursos Humanos'!$U17*R17</f>
        <v>0</v>
      </c>
      <c r="S97" s="46">
        <f>'Recursos Humanos'!$U17*S17</f>
        <v>0</v>
      </c>
      <c r="T97" s="46">
        <f>'Recursos Humanos'!$U17*T17</f>
        <v>0</v>
      </c>
      <c r="U97" s="46">
        <f>'Recursos Humanos'!$U17*U17</f>
        <v>0</v>
      </c>
      <c r="V97" s="46">
        <f>'Recursos Humanos'!$U17*V17</f>
        <v>0</v>
      </c>
      <c r="W97" s="8">
        <f>IF(SUM(H97:V97)&lt;&gt;'Recursos Humanos'!U17,"Erro",0)</f>
        <v>0</v>
      </c>
    </row>
    <row r="98" spans="3:23" ht="15.75" customHeight="1">
      <c r="C98" s="45">
        <f t="shared" si="9"/>
        <v>0</v>
      </c>
      <c r="D98" s="2"/>
      <c r="H98" s="46">
        <f>'Recursos Humanos'!$U18*H18</f>
        <v>0</v>
      </c>
      <c r="I98" s="46">
        <f>'Recursos Humanos'!$U18*I18</f>
        <v>0</v>
      </c>
      <c r="J98" s="46">
        <f>'Recursos Humanos'!$U18*J18</f>
        <v>0</v>
      </c>
      <c r="K98" s="46">
        <f>'Recursos Humanos'!$U18*K18</f>
        <v>0</v>
      </c>
      <c r="L98" s="46">
        <f>'Recursos Humanos'!$U18*L18</f>
        <v>0</v>
      </c>
      <c r="M98" s="46">
        <f>'Recursos Humanos'!$U18*M18</f>
        <v>0</v>
      </c>
      <c r="N98" s="46">
        <f>'Recursos Humanos'!$U18*N18</f>
        <v>0</v>
      </c>
      <c r="O98" s="46">
        <f>'Recursos Humanos'!$U18*O18</f>
        <v>0</v>
      </c>
      <c r="P98" s="46">
        <f>'Recursos Humanos'!$U18*P18</f>
        <v>0</v>
      </c>
      <c r="Q98" s="46">
        <f>'Recursos Humanos'!$U18*Q18</f>
        <v>0</v>
      </c>
      <c r="R98" s="46">
        <f>'Recursos Humanos'!$U18*R18</f>
        <v>0</v>
      </c>
      <c r="S98" s="46">
        <f>'Recursos Humanos'!$U18*S18</f>
        <v>0</v>
      </c>
      <c r="T98" s="46">
        <f>'Recursos Humanos'!$U18*T18</f>
        <v>0</v>
      </c>
      <c r="U98" s="46">
        <f>'Recursos Humanos'!$U18*U18</f>
        <v>0</v>
      </c>
      <c r="V98" s="46">
        <f>'Recursos Humanos'!$U18*V18</f>
        <v>0</v>
      </c>
      <c r="W98" s="8">
        <f>IF(SUM(H98:V98)&lt;&gt;'Recursos Humanos'!U18,"Erro",0)</f>
        <v>0</v>
      </c>
    </row>
    <row r="99" spans="3:23" ht="15.75" customHeight="1">
      <c r="C99" s="45">
        <f t="shared" si="9"/>
        <v>0</v>
      </c>
      <c r="D99" s="2"/>
      <c r="H99" s="46">
        <f>'Recursos Humanos'!$U19*H19</f>
        <v>0</v>
      </c>
      <c r="I99" s="46">
        <f>'Recursos Humanos'!$U19*I19</f>
        <v>0</v>
      </c>
      <c r="J99" s="46">
        <f>'Recursos Humanos'!$U19*J19</f>
        <v>0</v>
      </c>
      <c r="K99" s="46">
        <f>'Recursos Humanos'!$U19*K19</f>
        <v>0</v>
      </c>
      <c r="L99" s="46">
        <f>'Recursos Humanos'!$U19*L19</f>
        <v>0</v>
      </c>
      <c r="M99" s="46">
        <f>'Recursos Humanos'!$U19*M19</f>
        <v>0</v>
      </c>
      <c r="N99" s="46">
        <f>'Recursos Humanos'!$U19*N19</f>
        <v>0</v>
      </c>
      <c r="O99" s="46">
        <f>'Recursos Humanos'!$U19*O19</f>
        <v>0</v>
      </c>
      <c r="P99" s="46">
        <f>'Recursos Humanos'!$U19*P19</f>
        <v>0</v>
      </c>
      <c r="Q99" s="46">
        <f>'Recursos Humanos'!$U19*Q19</f>
        <v>0</v>
      </c>
      <c r="R99" s="46">
        <f>'Recursos Humanos'!$U19*R19</f>
        <v>0</v>
      </c>
      <c r="S99" s="46">
        <f>'Recursos Humanos'!$U19*S19</f>
        <v>0</v>
      </c>
      <c r="T99" s="46">
        <f>'Recursos Humanos'!$U19*T19</f>
        <v>0</v>
      </c>
      <c r="U99" s="46">
        <f>'Recursos Humanos'!$U19*U19</f>
        <v>0</v>
      </c>
      <c r="V99" s="46">
        <f>'Recursos Humanos'!$U19*V19</f>
        <v>0</v>
      </c>
      <c r="W99" s="8">
        <f>IF(SUM(H99:V99)&lt;&gt;'Recursos Humanos'!U19,"Erro",0)</f>
        <v>0</v>
      </c>
    </row>
    <row r="100" spans="3:23" ht="15.75" customHeight="1">
      <c r="C100" s="45">
        <f t="shared" si="9"/>
        <v>0</v>
      </c>
      <c r="D100" s="2"/>
      <c r="H100" s="46">
        <f>'Recursos Humanos'!$U20*H20</f>
        <v>0</v>
      </c>
      <c r="I100" s="46">
        <f>'Recursos Humanos'!$U20*I20</f>
        <v>0</v>
      </c>
      <c r="J100" s="46">
        <f>'Recursos Humanos'!$U20*J20</f>
        <v>0</v>
      </c>
      <c r="K100" s="46">
        <f>'Recursos Humanos'!$U20*K20</f>
        <v>0</v>
      </c>
      <c r="L100" s="46">
        <f>'Recursos Humanos'!$U20*L20</f>
        <v>0</v>
      </c>
      <c r="M100" s="46">
        <f>'Recursos Humanos'!$U20*M20</f>
        <v>0</v>
      </c>
      <c r="N100" s="46">
        <f>'Recursos Humanos'!$U20*N20</f>
        <v>0</v>
      </c>
      <c r="O100" s="46">
        <f>'Recursos Humanos'!$U20*O20</f>
        <v>0</v>
      </c>
      <c r="P100" s="46">
        <f>'Recursos Humanos'!$U20*P20</f>
        <v>0</v>
      </c>
      <c r="Q100" s="46">
        <f>'Recursos Humanos'!$U20*Q20</f>
        <v>0</v>
      </c>
      <c r="R100" s="46">
        <f>'Recursos Humanos'!$U20*R20</f>
        <v>0</v>
      </c>
      <c r="S100" s="46">
        <f>'Recursos Humanos'!$U20*S20</f>
        <v>0</v>
      </c>
      <c r="T100" s="46">
        <f>'Recursos Humanos'!$U20*T20</f>
        <v>0</v>
      </c>
      <c r="U100" s="46">
        <f>'Recursos Humanos'!$U20*U20</f>
        <v>0</v>
      </c>
      <c r="V100" s="46">
        <f>'Recursos Humanos'!$U20*V20</f>
        <v>0</v>
      </c>
      <c r="W100" s="8">
        <f>IF(SUM(H100:V100)&lt;&gt;'Recursos Humanos'!U20,"Erro",0)</f>
        <v>0</v>
      </c>
    </row>
    <row r="101" spans="3:23" ht="15.75" customHeight="1">
      <c r="C101" s="45">
        <f t="shared" si="9"/>
        <v>0</v>
      </c>
      <c r="D101" s="2"/>
      <c r="H101" s="46">
        <f>'Recursos Humanos'!$U21*H21</f>
        <v>0</v>
      </c>
      <c r="I101" s="46">
        <f>'Recursos Humanos'!$U21*I21</f>
        <v>0</v>
      </c>
      <c r="J101" s="46">
        <f>'Recursos Humanos'!$U21*J21</f>
        <v>0</v>
      </c>
      <c r="K101" s="46">
        <f>'Recursos Humanos'!$U21*K21</f>
        <v>0</v>
      </c>
      <c r="L101" s="46">
        <f>'Recursos Humanos'!$U21*L21</f>
        <v>0</v>
      </c>
      <c r="M101" s="46">
        <f>'Recursos Humanos'!$U21*M21</f>
        <v>0</v>
      </c>
      <c r="N101" s="46">
        <f>'Recursos Humanos'!$U21*N21</f>
        <v>0</v>
      </c>
      <c r="O101" s="46">
        <f>'Recursos Humanos'!$U21*O21</f>
        <v>0</v>
      </c>
      <c r="P101" s="46">
        <f>'Recursos Humanos'!$U21*P21</f>
        <v>0</v>
      </c>
      <c r="Q101" s="46">
        <f>'Recursos Humanos'!$U21*Q21</f>
        <v>0</v>
      </c>
      <c r="R101" s="46">
        <f>'Recursos Humanos'!$U21*R21</f>
        <v>0</v>
      </c>
      <c r="S101" s="46">
        <f>'Recursos Humanos'!$U21*S21</f>
        <v>0</v>
      </c>
      <c r="T101" s="46">
        <f>'Recursos Humanos'!$U21*T21</f>
        <v>0</v>
      </c>
      <c r="U101" s="46">
        <f>'Recursos Humanos'!$U21*U21</f>
        <v>0</v>
      </c>
      <c r="V101" s="46">
        <f>'Recursos Humanos'!$U21*V21</f>
        <v>0</v>
      </c>
      <c r="W101" s="8">
        <f>IF(SUM(H101:V101)&lt;&gt;'Recursos Humanos'!U21,"Erro",0)</f>
        <v>0</v>
      </c>
    </row>
    <row r="102" spans="3:23" ht="15.75" customHeight="1">
      <c r="C102" s="45">
        <f t="shared" si="9"/>
        <v>0</v>
      </c>
      <c r="D102" s="2"/>
      <c r="H102" s="46">
        <f>'Recursos Humanos'!$U22*H22</f>
        <v>0</v>
      </c>
      <c r="I102" s="46">
        <f>'Recursos Humanos'!$U22*I22</f>
        <v>0</v>
      </c>
      <c r="J102" s="46">
        <f>'Recursos Humanos'!$U22*J22</f>
        <v>0</v>
      </c>
      <c r="K102" s="46">
        <f>'Recursos Humanos'!$U22*K22</f>
        <v>0</v>
      </c>
      <c r="L102" s="46">
        <f>'Recursos Humanos'!$U22*L22</f>
        <v>0</v>
      </c>
      <c r="M102" s="46">
        <f>'Recursos Humanos'!$U22*M22</f>
        <v>0</v>
      </c>
      <c r="N102" s="46">
        <f>'Recursos Humanos'!$U22*N22</f>
        <v>0</v>
      </c>
      <c r="O102" s="46">
        <f>'Recursos Humanos'!$U22*O22</f>
        <v>0</v>
      </c>
      <c r="P102" s="46">
        <f>'Recursos Humanos'!$U22*P22</f>
        <v>0</v>
      </c>
      <c r="Q102" s="46">
        <f>'Recursos Humanos'!$U22*Q22</f>
        <v>0</v>
      </c>
      <c r="R102" s="46">
        <f>'Recursos Humanos'!$U22*R22</f>
        <v>0</v>
      </c>
      <c r="S102" s="46">
        <f>'Recursos Humanos'!$U22*S22</f>
        <v>0</v>
      </c>
      <c r="T102" s="46">
        <f>'Recursos Humanos'!$U22*T22</f>
        <v>0</v>
      </c>
      <c r="U102" s="46">
        <f>'Recursos Humanos'!$U22*U22</f>
        <v>0</v>
      </c>
      <c r="V102" s="46">
        <f>'Recursos Humanos'!$U22*V22</f>
        <v>0</v>
      </c>
      <c r="W102" s="8">
        <f>IF(SUM(H102:V102)&lt;&gt;'Recursos Humanos'!U22,"Erro",0)</f>
        <v>0</v>
      </c>
    </row>
    <row r="103" spans="3:23" ht="15.75" customHeight="1">
      <c r="C103" s="45">
        <f t="shared" si="9"/>
        <v>0</v>
      </c>
      <c r="D103" s="2"/>
      <c r="H103" s="46">
        <f>'Recursos Humanos'!$U23*H23</f>
        <v>0</v>
      </c>
      <c r="I103" s="46">
        <f>'Recursos Humanos'!$U23*I23</f>
        <v>0</v>
      </c>
      <c r="J103" s="46">
        <f>'Recursos Humanos'!$U23*J23</f>
        <v>0</v>
      </c>
      <c r="K103" s="46">
        <f>'Recursos Humanos'!$U23*K23</f>
        <v>0</v>
      </c>
      <c r="L103" s="46">
        <f>'Recursos Humanos'!$U23*L23</f>
        <v>0</v>
      </c>
      <c r="M103" s="46">
        <f>'Recursos Humanos'!$U23*M23</f>
        <v>0</v>
      </c>
      <c r="N103" s="46">
        <f>'Recursos Humanos'!$U23*N23</f>
        <v>0</v>
      </c>
      <c r="O103" s="46">
        <f>'Recursos Humanos'!$U23*O23</f>
        <v>0</v>
      </c>
      <c r="P103" s="46">
        <f>'Recursos Humanos'!$U23*P23</f>
        <v>0</v>
      </c>
      <c r="Q103" s="46">
        <f>'Recursos Humanos'!$U23*Q23</f>
        <v>0</v>
      </c>
      <c r="R103" s="46">
        <f>'Recursos Humanos'!$U23*R23</f>
        <v>0</v>
      </c>
      <c r="S103" s="46">
        <f>'Recursos Humanos'!$U23*S23</f>
        <v>0</v>
      </c>
      <c r="T103" s="46">
        <f>'Recursos Humanos'!$U23*T23</f>
        <v>0</v>
      </c>
      <c r="U103" s="46">
        <f>'Recursos Humanos'!$U23*U23</f>
        <v>0</v>
      </c>
      <c r="V103" s="46">
        <f>'Recursos Humanos'!$U23*V23</f>
        <v>0</v>
      </c>
      <c r="W103" s="8">
        <f>IF(SUM(H103:V103)&lt;&gt;'Recursos Humanos'!U23,"Erro",0)</f>
        <v>0</v>
      </c>
    </row>
    <row r="104" spans="3:23" ht="15.75" customHeight="1">
      <c r="C104" s="45">
        <f t="shared" si="9"/>
        <v>0</v>
      </c>
      <c r="D104" s="2"/>
      <c r="H104" s="46">
        <f>'Recursos Humanos'!$U24*H24</f>
        <v>0</v>
      </c>
      <c r="I104" s="46">
        <f>'Recursos Humanos'!$U24*I24</f>
        <v>0</v>
      </c>
      <c r="J104" s="46">
        <f>'Recursos Humanos'!$U24*J24</f>
        <v>0</v>
      </c>
      <c r="K104" s="46">
        <f>'Recursos Humanos'!$U24*K24</f>
        <v>0</v>
      </c>
      <c r="L104" s="46">
        <f>'Recursos Humanos'!$U24*L24</f>
        <v>0</v>
      </c>
      <c r="M104" s="46">
        <f>'Recursos Humanos'!$U24*M24</f>
        <v>0</v>
      </c>
      <c r="N104" s="46">
        <f>'Recursos Humanos'!$U24*N24</f>
        <v>0</v>
      </c>
      <c r="O104" s="46">
        <f>'Recursos Humanos'!$U24*O24</f>
        <v>0</v>
      </c>
      <c r="P104" s="46">
        <f>'Recursos Humanos'!$U24*P24</f>
        <v>0</v>
      </c>
      <c r="Q104" s="46">
        <f>'Recursos Humanos'!$U24*Q24</f>
        <v>0</v>
      </c>
      <c r="R104" s="46">
        <f>'Recursos Humanos'!$U24*R24</f>
        <v>0</v>
      </c>
      <c r="S104" s="46">
        <f>'Recursos Humanos'!$U24*S24</f>
        <v>0</v>
      </c>
      <c r="T104" s="46">
        <f>'Recursos Humanos'!$U24*T24</f>
        <v>0</v>
      </c>
      <c r="U104" s="46">
        <f>'Recursos Humanos'!$U24*U24</f>
        <v>0</v>
      </c>
      <c r="V104" s="46">
        <f>'Recursos Humanos'!$U24*V24</f>
        <v>0</v>
      </c>
      <c r="W104" s="8">
        <f>IF(SUM(H104:V104)&lt;&gt;'Recursos Humanos'!U24,"Erro",0)</f>
        <v>0</v>
      </c>
    </row>
    <row r="105" spans="3:23" ht="15.75" customHeight="1">
      <c r="C105" s="45">
        <f t="shared" si="9"/>
        <v>0</v>
      </c>
      <c r="D105" s="2"/>
      <c r="H105" s="46">
        <f>'Recursos Humanos'!$U25*H25</f>
        <v>0</v>
      </c>
      <c r="I105" s="46">
        <f>'Recursos Humanos'!$U25*I25</f>
        <v>0</v>
      </c>
      <c r="J105" s="46">
        <f>'Recursos Humanos'!$U25*J25</f>
        <v>0</v>
      </c>
      <c r="K105" s="46">
        <f>'Recursos Humanos'!$U25*K25</f>
        <v>0</v>
      </c>
      <c r="L105" s="46">
        <f>'Recursos Humanos'!$U25*L25</f>
        <v>0</v>
      </c>
      <c r="M105" s="46">
        <f>'Recursos Humanos'!$U25*M25</f>
        <v>0</v>
      </c>
      <c r="N105" s="46">
        <f>'Recursos Humanos'!$U25*N25</f>
        <v>0</v>
      </c>
      <c r="O105" s="46">
        <f>'Recursos Humanos'!$U25*O25</f>
        <v>0</v>
      </c>
      <c r="P105" s="46">
        <f>'Recursos Humanos'!$U25*P25</f>
        <v>0</v>
      </c>
      <c r="Q105" s="46">
        <f>'Recursos Humanos'!$U25*Q25</f>
        <v>0</v>
      </c>
      <c r="R105" s="46">
        <f>'Recursos Humanos'!$U25*R25</f>
        <v>0</v>
      </c>
      <c r="S105" s="46">
        <f>'Recursos Humanos'!$U25*S25</f>
        <v>0</v>
      </c>
      <c r="T105" s="46">
        <f>'Recursos Humanos'!$U25*T25</f>
        <v>0</v>
      </c>
      <c r="U105" s="46">
        <f>'Recursos Humanos'!$U25*U25</f>
        <v>0</v>
      </c>
      <c r="V105" s="46">
        <f>'Recursos Humanos'!$U25*V25</f>
        <v>0</v>
      </c>
      <c r="W105" s="8">
        <f>IF(SUM(H105:V105)&lt;&gt;'Recursos Humanos'!U25,"Erro",0)</f>
        <v>0</v>
      </c>
    </row>
    <row r="106" spans="3:23" ht="15.75" customHeight="1">
      <c r="C106" s="45">
        <f t="shared" si="9"/>
        <v>0</v>
      </c>
      <c r="D106" s="2"/>
      <c r="H106" s="46">
        <f>'Recursos Humanos'!$U26*H26</f>
        <v>0</v>
      </c>
      <c r="I106" s="46">
        <f>'Recursos Humanos'!$U26*I26</f>
        <v>0</v>
      </c>
      <c r="J106" s="46">
        <f>'Recursos Humanos'!$U26*J26</f>
        <v>0</v>
      </c>
      <c r="K106" s="46">
        <f>'Recursos Humanos'!$U26*K26</f>
        <v>0</v>
      </c>
      <c r="L106" s="46">
        <f>'Recursos Humanos'!$U26*L26</f>
        <v>0</v>
      </c>
      <c r="M106" s="46">
        <f>'Recursos Humanos'!$U26*M26</f>
        <v>0</v>
      </c>
      <c r="N106" s="46">
        <f>'Recursos Humanos'!$U26*N26</f>
        <v>0</v>
      </c>
      <c r="O106" s="46">
        <f>'Recursos Humanos'!$U26*O26</f>
        <v>0</v>
      </c>
      <c r="P106" s="46">
        <f>'Recursos Humanos'!$U26*P26</f>
        <v>0</v>
      </c>
      <c r="Q106" s="46">
        <f>'Recursos Humanos'!$U26*Q26</f>
        <v>0</v>
      </c>
      <c r="R106" s="46">
        <f>'Recursos Humanos'!$U26*R26</f>
        <v>0</v>
      </c>
      <c r="S106" s="46">
        <f>'Recursos Humanos'!$U26*S26</f>
        <v>0</v>
      </c>
      <c r="T106" s="46">
        <f>'Recursos Humanos'!$U26*T26</f>
        <v>0</v>
      </c>
      <c r="U106" s="46">
        <f>'Recursos Humanos'!$U26*U26</f>
        <v>0</v>
      </c>
      <c r="V106" s="46">
        <f>'Recursos Humanos'!$U26*V26</f>
        <v>0</v>
      </c>
      <c r="W106" s="8">
        <f>IF(SUM(H106:V106)&lt;&gt;'Recursos Humanos'!U26,"Erro",0)</f>
        <v>0</v>
      </c>
    </row>
    <row r="107" spans="3:23" ht="15.75" customHeight="1">
      <c r="C107" s="45">
        <f t="shared" si="9"/>
        <v>0</v>
      </c>
      <c r="D107" s="2"/>
      <c r="H107" s="46">
        <f>'Recursos Humanos'!$U27*H27</f>
        <v>0</v>
      </c>
      <c r="I107" s="46">
        <f>'Recursos Humanos'!$U27*I27</f>
        <v>0</v>
      </c>
      <c r="J107" s="46">
        <f>'Recursos Humanos'!$U27*J27</f>
        <v>0</v>
      </c>
      <c r="K107" s="46">
        <f>'Recursos Humanos'!$U27*K27</f>
        <v>0</v>
      </c>
      <c r="L107" s="46">
        <f>'Recursos Humanos'!$U27*L27</f>
        <v>0</v>
      </c>
      <c r="M107" s="46">
        <f>'Recursos Humanos'!$U27*M27</f>
        <v>0</v>
      </c>
      <c r="N107" s="46">
        <f>'Recursos Humanos'!$U27*N27</f>
        <v>0</v>
      </c>
      <c r="O107" s="46">
        <f>'Recursos Humanos'!$U27*O27</f>
        <v>0</v>
      </c>
      <c r="P107" s="46">
        <f>'Recursos Humanos'!$U27*P27</f>
        <v>0</v>
      </c>
      <c r="Q107" s="46">
        <f>'Recursos Humanos'!$U27*Q27</f>
        <v>0</v>
      </c>
      <c r="R107" s="46">
        <f>'Recursos Humanos'!$U27*R27</f>
        <v>0</v>
      </c>
      <c r="S107" s="46">
        <f>'Recursos Humanos'!$U27*S27</f>
        <v>0</v>
      </c>
      <c r="T107" s="46">
        <f>'Recursos Humanos'!$U27*T27</f>
        <v>0</v>
      </c>
      <c r="U107" s="46">
        <f>'Recursos Humanos'!$U27*U27</f>
        <v>0</v>
      </c>
      <c r="V107" s="46">
        <f>'Recursos Humanos'!$U27*V27</f>
        <v>0</v>
      </c>
      <c r="W107" s="8">
        <f>IF(SUM(H107:V107)&lt;&gt;'Recursos Humanos'!U27,"Erro",0)</f>
        <v>0</v>
      </c>
    </row>
    <row r="108" spans="3:23" ht="15.75" customHeight="1">
      <c r="C108" s="45">
        <f t="shared" si="9"/>
        <v>0</v>
      </c>
      <c r="D108" s="2"/>
      <c r="H108" s="46">
        <f>'Recursos Humanos'!$U28*H28</f>
        <v>0</v>
      </c>
      <c r="I108" s="46">
        <f>'Recursos Humanos'!$U28*I28</f>
        <v>0</v>
      </c>
      <c r="J108" s="46">
        <f>'Recursos Humanos'!$U28*J28</f>
        <v>0</v>
      </c>
      <c r="K108" s="46">
        <f>'Recursos Humanos'!$U28*K28</f>
        <v>0</v>
      </c>
      <c r="L108" s="46">
        <f>'Recursos Humanos'!$U28*L28</f>
        <v>0</v>
      </c>
      <c r="M108" s="46">
        <f>'Recursos Humanos'!$U28*M28</f>
        <v>0</v>
      </c>
      <c r="N108" s="46">
        <f>'Recursos Humanos'!$U28*N28</f>
        <v>0</v>
      </c>
      <c r="O108" s="46">
        <f>'Recursos Humanos'!$U28*O28</f>
        <v>0</v>
      </c>
      <c r="P108" s="46">
        <f>'Recursos Humanos'!$U28*P28</f>
        <v>0</v>
      </c>
      <c r="Q108" s="46">
        <f>'Recursos Humanos'!$U28*Q28</f>
        <v>0</v>
      </c>
      <c r="R108" s="46">
        <f>'Recursos Humanos'!$U28*R28</f>
        <v>0</v>
      </c>
      <c r="S108" s="46">
        <f>'Recursos Humanos'!$U28*S28</f>
        <v>0</v>
      </c>
      <c r="T108" s="46">
        <f>'Recursos Humanos'!$U28*T28</f>
        <v>0</v>
      </c>
      <c r="U108" s="46">
        <f>'Recursos Humanos'!$U28*U28</f>
        <v>0</v>
      </c>
      <c r="V108" s="46">
        <f>'Recursos Humanos'!$U28*V28</f>
        <v>0</v>
      </c>
      <c r="W108" s="8">
        <f>IF(SUM(H108:V108)&lt;&gt;'Recursos Humanos'!U28,"Erro",0)</f>
        <v>0</v>
      </c>
    </row>
    <row r="109" spans="3:23" ht="15.75" customHeight="1">
      <c r="C109" s="45">
        <f t="shared" si="9"/>
        <v>0</v>
      </c>
      <c r="D109" s="2"/>
      <c r="H109" s="46">
        <f>'Recursos Humanos'!$U29*H29</f>
        <v>0</v>
      </c>
      <c r="I109" s="46">
        <f>'Recursos Humanos'!$U29*I29</f>
        <v>0</v>
      </c>
      <c r="J109" s="46">
        <f>'Recursos Humanos'!$U29*J29</f>
        <v>0</v>
      </c>
      <c r="K109" s="46">
        <f>'Recursos Humanos'!$U29*K29</f>
        <v>0</v>
      </c>
      <c r="L109" s="46">
        <f>'Recursos Humanos'!$U29*L29</f>
        <v>0</v>
      </c>
      <c r="M109" s="46">
        <f>'Recursos Humanos'!$U29*M29</f>
        <v>0</v>
      </c>
      <c r="N109" s="46">
        <f>'Recursos Humanos'!$U29*N29</f>
        <v>0</v>
      </c>
      <c r="O109" s="46">
        <f>'Recursos Humanos'!$U29*O29</f>
        <v>0</v>
      </c>
      <c r="P109" s="46">
        <f>'Recursos Humanos'!$U29*P29</f>
        <v>0</v>
      </c>
      <c r="Q109" s="46">
        <f>'Recursos Humanos'!$U29*Q29</f>
        <v>0</v>
      </c>
      <c r="R109" s="46">
        <f>'Recursos Humanos'!$U29*R29</f>
        <v>0</v>
      </c>
      <c r="S109" s="46">
        <f>'Recursos Humanos'!$U29*S29</f>
        <v>0</v>
      </c>
      <c r="T109" s="46">
        <f>'Recursos Humanos'!$U29*T29</f>
        <v>0</v>
      </c>
      <c r="U109" s="46">
        <f>'Recursos Humanos'!$U29*U29</f>
        <v>0</v>
      </c>
      <c r="V109" s="46">
        <f>'Recursos Humanos'!$U29*V29</f>
        <v>0</v>
      </c>
      <c r="W109" s="8">
        <f>IF(SUM(H109:V109)&lt;&gt;'Recursos Humanos'!U29,"Erro",0)</f>
        <v>0</v>
      </c>
    </row>
    <row r="110" spans="3:23" ht="15.75" customHeight="1">
      <c r="C110" s="45">
        <f t="shared" si="9"/>
        <v>0</v>
      </c>
      <c r="D110" s="2"/>
      <c r="H110" s="46">
        <f>'Recursos Humanos'!$U30*H30</f>
        <v>0</v>
      </c>
      <c r="I110" s="46">
        <f>'Recursos Humanos'!$U30*I30</f>
        <v>0</v>
      </c>
      <c r="J110" s="46">
        <f>'Recursos Humanos'!$U30*J30</f>
        <v>0</v>
      </c>
      <c r="K110" s="46">
        <f>'Recursos Humanos'!$U30*K30</f>
        <v>0</v>
      </c>
      <c r="L110" s="46">
        <f>'Recursos Humanos'!$U30*L30</f>
        <v>0</v>
      </c>
      <c r="M110" s="46">
        <f>'Recursos Humanos'!$U30*M30</f>
        <v>0</v>
      </c>
      <c r="N110" s="46">
        <f>'Recursos Humanos'!$U30*N30</f>
        <v>0</v>
      </c>
      <c r="O110" s="46">
        <f>'Recursos Humanos'!$U30*O30</f>
        <v>0</v>
      </c>
      <c r="P110" s="46">
        <f>'Recursos Humanos'!$U30*P30</f>
        <v>0</v>
      </c>
      <c r="Q110" s="46">
        <f>'Recursos Humanos'!$U30*Q30</f>
        <v>0</v>
      </c>
      <c r="R110" s="46">
        <f>'Recursos Humanos'!$U30*R30</f>
        <v>0</v>
      </c>
      <c r="S110" s="46">
        <f>'Recursos Humanos'!$U30*S30</f>
        <v>0</v>
      </c>
      <c r="T110" s="46">
        <f>'Recursos Humanos'!$U30*T30</f>
        <v>0</v>
      </c>
      <c r="U110" s="46">
        <f>'Recursos Humanos'!$U30*U30</f>
        <v>0</v>
      </c>
      <c r="V110" s="46">
        <f>'Recursos Humanos'!$U30*V30</f>
        <v>0</v>
      </c>
      <c r="W110" s="8">
        <f>IF(SUM(H110:V110)&lt;&gt;'Recursos Humanos'!U30,"Erro",0)</f>
        <v>0</v>
      </c>
    </row>
    <row r="111" spans="3:23" ht="15.75" customHeight="1">
      <c r="C111" s="45">
        <f t="shared" si="9"/>
        <v>0</v>
      </c>
      <c r="D111" s="2"/>
      <c r="H111" s="46">
        <f>'Recursos Humanos'!$U31*H31</f>
        <v>0</v>
      </c>
      <c r="I111" s="46">
        <f>'Recursos Humanos'!$U31*I31</f>
        <v>0</v>
      </c>
      <c r="J111" s="46">
        <f>'Recursos Humanos'!$U31*J31</f>
        <v>0</v>
      </c>
      <c r="K111" s="46">
        <f>'Recursos Humanos'!$U31*K31</f>
        <v>0</v>
      </c>
      <c r="L111" s="46">
        <f>'Recursos Humanos'!$U31*L31</f>
        <v>0</v>
      </c>
      <c r="M111" s="46">
        <f>'Recursos Humanos'!$U31*M31</f>
        <v>0</v>
      </c>
      <c r="N111" s="46">
        <f>'Recursos Humanos'!$U31*N31</f>
        <v>0</v>
      </c>
      <c r="O111" s="46">
        <f>'Recursos Humanos'!$U31*O31</f>
        <v>0</v>
      </c>
      <c r="P111" s="46">
        <f>'Recursos Humanos'!$U31*P31</f>
        <v>0</v>
      </c>
      <c r="Q111" s="46">
        <f>'Recursos Humanos'!$U31*Q31</f>
        <v>0</v>
      </c>
      <c r="R111" s="46">
        <f>'Recursos Humanos'!$U31*R31</f>
        <v>0</v>
      </c>
      <c r="S111" s="46">
        <f>'Recursos Humanos'!$U31*S31</f>
        <v>0</v>
      </c>
      <c r="T111" s="46">
        <f>'Recursos Humanos'!$U31*T31</f>
        <v>0</v>
      </c>
      <c r="U111" s="46">
        <f>'Recursos Humanos'!$U31*U31</f>
        <v>0</v>
      </c>
      <c r="V111" s="46">
        <f>'Recursos Humanos'!$U31*V31</f>
        <v>0</v>
      </c>
      <c r="W111" s="8">
        <f>IF(SUM(H111:V111)&lt;&gt;'Recursos Humanos'!U31,"Erro",0)</f>
        <v>0</v>
      </c>
    </row>
    <row r="112" spans="3:23" ht="15.75" customHeight="1">
      <c r="C112" s="45">
        <f t="shared" si="9"/>
        <v>0</v>
      </c>
      <c r="D112" s="2"/>
      <c r="H112" s="46">
        <f>'Recursos Humanos'!$U32*H32</f>
        <v>0</v>
      </c>
      <c r="I112" s="46">
        <f>'Recursos Humanos'!$U32*I32</f>
        <v>0</v>
      </c>
      <c r="J112" s="46">
        <f>'Recursos Humanos'!$U32*J32</f>
        <v>0</v>
      </c>
      <c r="K112" s="46">
        <f>'Recursos Humanos'!$U32*K32</f>
        <v>0</v>
      </c>
      <c r="L112" s="46">
        <f>'Recursos Humanos'!$U32*L32</f>
        <v>0</v>
      </c>
      <c r="M112" s="46">
        <f>'Recursos Humanos'!$U32*M32</f>
        <v>0</v>
      </c>
      <c r="N112" s="46">
        <f>'Recursos Humanos'!$U32*N32</f>
        <v>0</v>
      </c>
      <c r="O112" s="46">
        <f>'Recursos Humanos'!$U32*O32</f>
        <v>0</v>
      </c>
      <c r="P112" s="46">
        <f>'Recursos Humanos'!$U32*P32</f>
        <v>0</v>
      </c>
      <c r="Q112" s="46">
        <f>'Recursos Humanos'!$U32*Q32</f>
        <v>0</v>
      </c>
      <c r="R112" s="46">
        <f>'Recursos Humanos'!$U32*R32</f>
        <v>0</v>
      </c>
      <c r="S112" s="46">
        <f>'Recursos Humanos'!$U32*S32</f>
        <v>0</v>
      </c>
      <c r="T112" s="46">
        <f>'Recursos Humanos'!$U32*T32</f>
        <v>0</v>
      </c>
      <c r="U112" s="46">
        <f>'Recursos Humanos'!$U32*U32</f>
        <v>0</v>
      </c>
      <c r="V112" s="46">
        <f>'Recursos Humanos'!$U32*V32</f>
        <v>0</v>
      </c>
      <c r="W112" s="8">
        <f>IF(SUM(H112:V112)&lt;&gt;'Recursos Humanos'!U32,"Erro",0)</f>
        <v>0</v>
      </c>
    </row>
    <row r="113" spans="3:23" ht="15.75" customHeight="1">
      <c r="C113" s="45">
        <f t="shared" si="9"/>
        <v>0</v>
      </c>
      <c r="D113" s="2"/>
      <c r="H113" s="46">
        <f>'Recursos Humanos'!$U33*H33</f>
        <v>0</v>
      </c>
      <c r="I113" s="46">
        <f>'Recursos Humanos'!$U33*I33</f>
        <v>0</v>
      </c>
      <c r="J113" s="46">
        <f>'Recursos Humanos'!$U33*J33</f>
        <v>0</v>
      </c>
      <c r="K113" s="46">
        <f>'Recursos Humanos'!$U33*K33</f>
        <v>0</v>
      </c>
      <c r="L113" s="46">
        <f>'Recursos Humanos'!$U33*L33</f>
        <v>0</v>
      </c>
      <c r="M113" s="46">
        <f>'Recursos Humanos'!$U33*M33</f>
        <v>0</v>
      </c>
      <c r="N113" s="46">
        <f>'Recursos Humanos'!$U33*N33</f>
        <v>0</v>
      </c>
      <c r="O113" s="46">
        <f>'Recursos Humanos'!$U33*O33</f>
        <v>0</v>
      </c>
      <c r="P113" s="46">
        <f>'Recursos Humanos'!$U33*P33</f>
        <v>0</v>
      </c>
      <c r="Q113" s="46">
        <f>'Recursos Humanos'!$U33*Q33</f>
        <v>0</v>
      </c>
      <c r="R113" s="46">
        <f>'Recursos Humanos'!$U33*R33</f>
        <v>0</v>
      </c>
      <c r="S113" s="46">
        <f>'Recursos Humanos'!$U33*S33</f>
        <v>0</v>
      </c>
      <c r="T113" s="46">
        <f>'Recursos Humanos'!$U33*T33</f>
        <v>0</v>
      </c>
      <c r="U113" s="46">
        <f>'Recursos Humanos'!$U33*U33</f>
        <v>0</v>
      </c>
      <c r="V113" s="46">
        <f>'Recursos Humanos'!$U33*V33</f>
        <v>0</v>
      </c>
      <c r="W113" s="8">
        <f>IF(SUM(H113:V113)&lt;&gt;'Recursos Humanos'!U33,"Erro",0)</f>
        <v>0</v>
      </c>
    </row>
    <row r="114" spans="3:23" ht="15.75" customHeight="1">
      <c r="C114" s="45">
        <f t="shared" si="9"/>
        <v>0</v>
      </c>
      <c r="D114" s="2"/>
      <c r="H114" s="46">
        <f>'Recursos Humanos'!$U34*H34</f>
        <v>0</v>
      </c>
      <c r="I114" s="46">
        <f>'Recursos Humanos'!$U34*I34</f>
        <v>0</v>
      </c>
      <c r="J114" s="46">
        <f>'Recursos Humanos'!$U34*J34</f>
        <v>0</v>
      </c>
      <c r="K114" s="46">
        <f>'Recursos Humanos'!$U34*K34</f>
        <v>0</v>
      </c>
      <c r="L114" s="46">
        <f>'Recursos Humanos'!$U34*L34</f>
        <v>0</v>
      </c>
      <c r="M114" s="46">
        <f>'Recursos Humanos'!$U34*M34</f>
        <v>0</v>
      </c>
      <c r="N114" s="46">
        <f>'Recursos Humanos'!$U34*N34</f>
        <v>0</v>
      </c>
      <c r="O114" s="46">
        <f>'Recursos Humanos'!$U34*O34</f>
        <v>0</v>
      </c>
      <c r="P114" s="46">
        <f>'Recursos Humanos'!$U34*P34</f>
        <v>0</v>
      </c>
      <c r="Q114" s="46">
        <f>'Recursos Humanos'!$U34*Q34</f>
        <v>0</v>
      </c>
      <c r="R114" s="46">
        <f>'Recursos Humanos'!$U34*R34</f>
        <v>0</v>
      </c>
      <c r="S114" s="46">
        <f>'Recursos Humanos'!$U34*S34</f>
        <v>0</v>
      </c>
      <c r="T114" s="46">
        <f>'Recursos Humanos'!$U34*T34</f>
        <v>0</v>
      </c>
      <c r="U114" s="46">
        <f>'Recursos Humanos'!$U34*U34</f>
        <v>0</v>
      </c>
      <c r="V114" s="46">
        <f>'Recursos Humanos'!$U34*V34</f>
        <v>0</v>
      </c>
      <c r="W114" s="8">
        <f>IF(SUM(H114:V114)&lt;&gt;'Recursos Humanos'!U34,"Erro",0)</f>
        <v>0</v>
      </c>
    </row>
    <row r="115" spans="3:23" ht="15.75" customHeight="1">
      <c r="C115" s="45">
        <f t="shared" si="9"/>
        <v>0</v>
      </c>
      <c r="D115" s="2"/>
      <c r="H115" s="46">
        <f>'Recursos Humanos'!$U35*H35</f>
        <v>0</v>
      </c>
      <c r="I115" s="46">
        <f>'Recursos Humanos'!$U35*I35</f>
        <v>0</v>
      </c>
      <c r="J115" s="46">
        <f>'Recursos Humanos'!$U35*J35</f>
        <v>0</v>
      </c>
      <c r="K115" s="46">
        <f>'Recursos Humanos'!$U35*K35</f>
        <v>0</v>
      </c>
      <c r="L115" s="46">
        <f>'Recursos Humanos'!$U35*L35</f>
        <v>0</v>
      </c>
      <c r="M115" s="46">
        <f>'Recursos Humanos'!$U35*M35</f>
        <v>0</v>
      </c>
      <c r="N115" s="46">
        <f>'Recursos Humanos'!$U35*N35</f>
        <v>0</v>
      </c>
      <c r="O115" s="46">
        <f>'Recursos Humanos'!$U35*O35</f>
        <v>0</v>
      </c>
      <c r="P115" s="46">
        <f>'Recursos Humanos'!$U35*P35</f>
        <v>0</v>
      </c>
      <c r="Q115" s="46">
        <f>'Recursos Humanos'!$U35*Q35</f>
        <v>0</v>
      </c>
      <c r="R115" s="46">
        <f>'Recursos Humanos'!$U35*R35</f>
        <v>0</v>
      </c>
      <c r="S115" s="46">
        <f>'Recursos Humanos'!$U35*S35</f>
        <v>0</v>
      </c>
      <c r="T115" s="46">
        <f>'Recursos Humanos'!$U35*T35</f>
        <v>0</v>
      </c>
      <c r="U115" s="46">
        <f>'Recursos Humanos'!$U35*U35</f>
        <v>0</v>
      </c>
      <c r="V115" s="46">
        <f>'Recursos Humanos'!$U35*V35</f>
        <v>0</v>
      </c>
      <c r="W115" s="8">
        <f>IF(SUM(H115:V115)&lt;&gt;'Recursos Humanos'!U35,"Erro",0)</f>
        <v>0</v>
      </c>
    </row>
    <row r="116" spans="3:23" ht="15.75" customHeight="1">
      <c r="C116" s="45">
        <f t="shared" si="9"/>
        <v>0</v>
      </c>
      <c r="D116" s="2"/>
      <c r="H116" s="46">
        <f>'Recursos Humanos'!$U36*H36</f>
        <v>0</v>
      </c>
      <c r="I116" s="46">
        <f>'Recursos Humanos'!$U36*I36</f>
        <v>0</v>
      </c>
      <c r="J116" s="46">
        <f>'Recursos Humanos'!$U36*J36</f>
        <v>0</v>
      </c>
      <c r="K116" s="46">
        <f>'Recursos Humanos'!$U36*K36</f>
        <v>0</v>
      </c>
      <c r="L116" s="46">
        <f>'Recursos Humanos'!$U36*L36</f>
        <v>0</v>
      </c>
      <c r="M116" s="46">
        <f>'Recursos Humanos'!$U36*M36</f>
        <v>0</v>
      </c>
      <c r="N116" s="46">
        <f>'Recursos Humanos'!$U36*N36</f>
        <v>0</v>
      </c>
      <c r="O116" s="46">
        <f>'Recursos Humanos'!$U36*O36</f>
        <v>0</v>
      </c>
      <c r="P116" s="46">
        <f>'Recursos Humanos'!$U36*P36</f>
        <v>0</v>
      </c>
      <c r="Q116" s="46">
        <f>'Recursos Humanos'!$U36*Q36</f>
        <v>0</v>
      </c>
      <c r="R116" s="46">
        <f>'Recursos Humanos'!$U36*R36</f>
        <v>0</v>
      </c>
      <c r="S116" s="46">
        <f>'Recursos Humanos'!$U36*S36</f>
        <v>0</v>
      </c>
      <c r="T116" s="46">
        <f>'Recursos Humanos'!$U36*T36</f>
        <v>0</v>
      </c>
      <c r="U116" s="46">
        <f>'Recursos Humanos'!$U36*U36</f>
        <v>0</v>
      </c>
      <c r="V116" s="46">
        <f>'Recursos Humanos'!$U36*V36</f>
        <v>0</v>
      </c>
      <c r="W116" s="8">
        <f>IF(SUM(H116:V116)&lt;&gt;'Recursos Humanos'!U36,"Erro",0)</f>
        <v>0</v>
      </c>
    </row>
    <row r="117" spans="3:23" ht="15.75" customHeight="1">
      <c r="C117" s="45">
        <f t="shared" si="9"/>
        <v>0</v>
      </c>
      <c r="D117" s="2"/>
      <c r="H117" s="46">
        <f>'Recursos Humanos'!$U37*H37</f>
        <v>0</v>
      </c>
      <c r="I117" s="46">
        <f>'Recursos Humanos'!$U37*I37</f>
        <v>0</v>
      </c>
      <c r="J117" s="46">
        <f>'Recursos Humanos'!$U37*J37</f>
        <v>0</v>
      </c>
      <c r="K117" s="46">
        <f>'Recursos Humanos'!$U37*K37</f>
        <v>0</v>
      </c>
      <c r="L117" s="46">
        <f>'Recursos Humanos'!$U37*L37</f>
        <v>0</v>
      </c>
      <c r="M117" s="46">
        <f>'Recursos Humanos'!$U37*M37</f>
        <v>0</v>
      </c>
      <c r="N117" s="46">
        <f>'Recursos Humanos'!$U37*N37</f>
        <v>0</v>
      </c>
      <c r="O117" s="46">
        <f>'Recursos Humanos'!$U37*O37</f>
        <v>0</v>
      </c>
      <c r="P117" s="46">
        <f>'Recursos Humanos'!$U37*P37</f>
        <v>0</v>
      </c>
      <c r="Q117" s="46">
        <f>'Recursos Humanos'!$U37*Q37</f>
        <v>0</v>
      </c>
      <c r="R117" s="46">
        <f>'Recursos Humanos'!$U37*R37</f>
        <v>0</v>
      </c>
      <c r="S117" s="46">
        <f>'Recursos Humanos'!$U37*S37</f>
        <v>0</v>
      </c>
      <c r="T117" s="46">
        <f>'Recursos Humanos'!$U37*T37</f>
        <v>0</v>
      </c>
      <c r="U117" s="46">
        <f>'Recursos Humanos'!$U37*U37</f>
        <v>0</v>
      </c>
      <c r="V117" s="46">
        <f>'Recursos Humanos'!$U37*V37</f>
        <v>0</v>
      </c>
      <c r="W117" s="8">
        <f>IF(SUM(H117:V117)&lt;&gt;'Recursos Humanos'!U37,"Erro",0)</f>
        <v>0</v>
      </c>
    </row>
    <row r="118" spans="3:23" ht="15.75" customHeight="1">
      <c r="C118" s="45">
        <f t="shared" si="9"/>
        <v>0</v>
      </c>
      <c r="D118" s="2"/>
      <c r="H118" s="46">
        <f>'Recursos Humanos'!$U38*H38</f>
        <v>0</v>
      </c>
      <c r="I118" s="46">
        <f>'Recursos Humanos'!$U38*I38</f>
        <v>0</v>
      </c>
      <c r="J118" s="46">
        <f>'Recursos Humanos'!$U38*J38</f>
        <v>0</v>
      </c>
      <c r="K118" s="46">
        <f>'Recursos Humanos'!$U38*K38</f>
        <v>0</v>
      </c>
      <c r="L118" s="46">
        <f>'Recursos Humanos'!$U38*L38</f>
        <v>0</v>
      </c>
      <c r="M118" s="46">
        <f>'Recursos Humanos'!$U38*M38</f>
        <v>0</v>
      </c>
      <c r="N118" s="46">
        <f>'Recursos Humanos'!$U38*N38</f>
        <v>0</v>
      </c>
      <c r="O118" s="46">
        <f>'Recursos Humanos'!$U38*O38</f>
        <v>0</v>
      </c>
      <c r="P118" s="46">
        <f>'Recursos Humanos'!$U38*P38</f>
        <v>0</v>
      </c>
      <c r="Q118" s="46">
        <f>'Recursos Humanos'!$U38*Q38</f>
        <v>0</v>
      </c>
      <c r="R118" s="46">
        <f>'Recursos Humanos'!$U38*R38</f>
        <v>0</v>
      </c>
      <c r="S118" s="46">
        <f>'Recursos Humanos'!$U38*S38</f>
        <v>0</v>
      </c>
      <c r="T118" s="46">
        <f>'Recursos Humanos'!$U38*T38</f>
        <v>0</v>
      </c>
      <c r="U118" s="46">
        <f>'Recursos Humanos'!$U38*U38</f>
        <v>0</v>
      </c>
      <c r="V118" s="46">
        <f>'Recursos Humanos'!$U38*V38</f>
        <v>0</v>
      </c>
      <c r="W118" s="8">
        <f>IF(SUM(H118:V118)&lt;&gt;'Recursos Humanos'!U38,"Erro",0)</f>
        <v>0</v>
      </c>
    </row>
    <row r="119" spans="3:23" ht="15.75" customHeight="1">
      <c r="C119" s="45">
        <f t="shared" si="9"/>
        <v>0</v>
      </c>
      <c r="D119" s="2"/>
      <c r="H119" s="46">
        <f>'Recursos Humanos'!$U39*H39</f>
        <v>0</v>
      </c>
      <c r="I119" s="46">
        <f>'Recursos Humanos'!$U39*I39</f>
        <v>0</v>
      </c>
      <c r="J119" s="46">
        <f>'Recursos Humanos'!$U39*J39</f>
        <v>0</v>
      </c>
      <c r="K119" s="46">
        <f>'Recursos Humanos'!$U39*K39</f>
        <v>0</v>
      </c>
      <c r="L119" s="46">
        <f>'Recursos Humanos'!$U39*L39</f>
        <v>0</v>
      </c>
      <c r="M119" s="46">
        <f>'Recursos Humanos'!$U39*M39</f>
        <v>0</v>
      </c>
      <c r="N119" s="46">
        <f>'Recursos Humanos'!$U39*N39</f>
        <v>0</v>
      </c>
      <c r="O119" s="46">
        <f>'Recursos Humanos'!$U39*O39</f>
        <v>0</v>
      </c>
      <c r="P119" s="46">
        <f>'Recursos Humanos'!$U39*P39</f>
        <v>0</v>
      </c>
      <c r="Q119" s="46">
        <f>'Recursos Humanos'!$U39*Q39</f>
        <v>0</v>
      </c>
      <c r="R119" s="46">
        <f>'Recursos Humanos'!$U39*R39</f>
        <v>0</v>
      </c>
      <c r="S119" s="46">
        <f>'Recursos Humanos'!$U39*S39</f>
        <v>0</v>
      </c>
      <c r="T119" s="46">
        <f>'Recursos Humanos'!$U39*T39</f>
        <v>0</v>
      </c>
      <c r="U119" s="46">
        <f>'Recursos Humanos'!$U39*U39</f>
        <v>0</v>
      </c>
      <c r="V119" s="46">
        <f>'Recursos Humanos'!$U39*V39</f>
        <v>0</v>
      </c>
      <c r="W119" s="8">
        <f>IF(SUM(H119:V119)&lt;&gt;'Recursos Humanos'!U39,"Erro",0)</f>
        <v>0</v>
      </c>
    </row>
    <row r="120" spans="3:23" ht="15.75" customHeight="1">
      <c r="C120" s="45">
        <f t="shared" si="9"/>
        <v>0</v>
      </c>
      <c r="D120" s="2"/>
      <c r="H120" s="46">
        <f>'Recursos Humanos'!$U40*H40</f>
        <v>0</v>
      </c>
      <c r="I120" s="46">
        <f>'Recursos Humanos'!$U40*I40</f>
        <v>0</v>
      </c>
      <c r="J120" s="46">
        <f>'Recursos Humanos'!$U40*J40</f>
        <v>0</v>
      </c>
      <c r="K120" s="46">
        <f>'Recursos Humanos'!$U40*K40</f>
        <v>0</v>
      </c>
      <c r="L120" s="46">
        <f>'Recursos Humanos'!$U40*L40</f>
        <v>0</v>
      </c>
      <c r="M120" s="46">
        <f>'Recursos Humanos'!$U40*M40</f>
        <v>0</v>
      </c>
      <c r="N120" s="46">
        <f>'Recursos Humanos'!$U40*N40</f>
        <v>0</v>
      </c>
      <c r="O120" s="46">
        <f>'Recursos Humanos'!$U40*O40</f>
        <v>0</v>
      </c>
      <c r="P120" s="46">
        <f>'Recursos Humanos'!$U40*P40</f>
        <v>0</v>
      </c>
      <c r="Q120" s="46">
        <f>'Recursos Humanos'!$U40*Q40</f>
        <v>0</v>
      </c>
      <c r="R120" s="46">
        <f>'Recursos Humanos'!$U40*R40</f>
        <v>0</v>
      </c>
      <c r="S120" s="46">
        <f>'Recursos Humanos'!$U40*S40</f>
        <v>0</v>
      </c>
      <c r="T120" s="46">
        <f>'Recursos Humanos'!$U40*T40</f>
        <v>0</v>
      </c>
      <c r="U120" s="46">
        <f>'Recursos Humanos'!$U40*U40</f>
        <v>0</v>
      </c>
      <c r="V120" s="46">
        <f>'Recursos Humanos'!$U40*V40</f>
        <v>0</v>
      </c>
      <c r="W120" s="8">
        <f>IF(SUM(H120:V120)&lt;&gt;'Recursos Humanos'!U40,"Erro",0)</f>
        <v>0</v>
      </c>
    </row>
    <row r="121" spans="3:23" ht="15.75" customHeight="1">
      <c r="C121" s="45">
        <f t="shared" si="9"/>
        <v>0</v>
      </c>
      <c r="D121" s="2"/>
      <c r="H121" s="46">
        <f>'Recursos Humanos'!$U41*H41</f>
        <v>0</v>
      </c>
      <c r="I121" s="46">
        <f>'Recursos Humanos'!$U41*I41</f>
        <v>0</v>
      </c>
      <c r="J121" s="46">
        <f>'Recursos Humanos'!$U41*J41</f>
        <v>0</v>
      </c>
      <c r="K121" s="46">
        <f>'Recursos Humanos'!$U41*K41</f>
        <v>0</v>
      </c>
      <c r="L121" s="46">
        <f>'Recursos Humanos'!$U41*L41</f>
        <v>0</v>
      </c>
      <c r="M121" s="46">
        <f>'Recursos Humanos'!$U41*M41</f>
        <v>0</v>
      </c>
      <c r="N121" s="46">
        <f>'Recursos Humanos'!$U41*N41</f>
        <v>0</v>
      </c>
      <c r="O121" s="46">
        <f>'Recursos Humanos'!$U41*O41</f>
        <v>0</v>
      </c>
      <c r="P121" s="46">
        <f>'Recursos Humanos'!$U41*P41</f>
        <v>0</v>
      </c>
      <c r="Q121" s="46">
        <f>'Recursos Humanos'!$U41*Q41</f>
        <v>0</v>
      </c>
      <c r="R121" s="46">
        <f>'Recursos Humanos'!$U41*R41</f>
        <v>0</v>
      </c>
      <c r="S121" s="46">
        <f>'Recursos Humanos'!$U41*S41</f>
        <v>0</v>
      </c>
      <c r="T121" s="46">
        <f>'Recursos Humanos'!$U41*T41</f>
        <v>0</v>
      </c>
      <c r="U121" s="46">
        <f>'Recursos Humanos'!$U41*U41</f>
        <v>0</v>
      </c>
      <c r="V121" s="46">
        <f>'Recursos Humanos'!$U41*V41</f>
        <v>0</v>
      </c>
      <c r="W121" s="8">
        <f>IF(SUM(H121:V121)&lt;&gt;'Recursos Humanos'!U41,"Erro",0)</f>
        <v>0</v>
      </c>
    </row>
    <row r="122" spans="3:23" ht="15.75" customHeight="1">
      <c r="C122" s="45">
        <f t="shared" si="9"/>
        <v>0</v>
      </c>
      <c r="D122" s="2"/>
      <c r="H122" s="46">
        <f>'Recursos Humanos'!$U42*H42</f>
        <v>0</v>
      </c>
      <c r="I122" s="46">
        <f>'Recursos Humanos'!$U42*I42</f>
        <v>0</v>
      </c>
      <c r="J122" s="46">
        <f>'Recursos Humanos'!$U42*J42</f>
        <v>0</v>
      </c>
      <c r="K122" s="46">
        <f>'Recursos Humanos'!$U42*K42</f>
        <v>0</v>
      </c>
      <c r="L122" s="46">
        <f>'Recursos Humanos'!$U42*L42</f>
        <v>0</v>
      </c>
      <c r="M122" s="46">
        <f>'Recursos Humanos'!$U42*M42</f>
        <v>0</v>
      </c>
      <c r="N122" s="46">
        <f>'Recursos Humanos'!$U42*N42</f>
        <v>0</v>
      </c>
      <c r="O122" s="46">
        <f>'Recursos Humanos'!$U42*O42</f>
        <v>0</v>
      </c>
      <c r="P122" s="46">
        <f>'Recursos Humanos'!$U42*P42</f>
        <v>0</v>
      </c>
      <c r="Q122" s="46">
        <f>'Recursos Humanos'!$U42*Q42</f>
        <v>0</v>
      </c>
      <c r="R122" s="46">
        <f>'Recursos Humanos'!$U42*R42</f>
        <v>0</v>
      </c>
      <c r="S122" s="46">
        <f>'Recursos Humanos'!$U42*S42</f>
        <v>0</v>
      </c>
      <c r="T122" s="46">
        <f>'Recursos Humanos'!$U42*T42</f>
        <v>0</v>
      </c>
      <c r="U122" s="46">
        <f>'Recursos Humanos'!$U42*U42</f>
        <v>0</v>
      </c>
      <c r="V122" s="46">
        <f>'Recursos Humanos'!$U42*V42</f>
        <v>0</v>
      </c>
      <c r="W122" s="8">
        <f>IF(SUM(H122:V122)&lt;&gt;'Recursos Humanos'!U42,"Erro",0)</f>
        <v>0</v>
      </c>
    </row>
    <row r="123" spans="3:23" ht="15.75" customHeight="1">
      <c r="C123" s="45">
        <f t="shared" si="9"/>
        <v>0</v>
      </c>
      <c r="D123" s="2"/>
      <c r="H123" s="46">
        <f>'Recursos Humanos'!$U43*H43</f>
        <v>0</v>
      </c>
      <c r="I123" s="46">
        <f>'Recursos Humanos'!$U43*I43</f>
        <v>0</v>
      </c>
      <c r="J123" s="46">
        <f>'Recursos Humanos'!$U43*J43</f>
        <v>0</v>
      </c>
      <c r="K123" s="46">
        <f>'Recursos Humanos'!$U43*K43</f>
        <v>0</v>
      </c>
      <c r="L123" s="46">
        <f>'Recursos Humanos'!$U43*L43</f>
        <v>0</v>
      </c>
      <c r="M123" s="46">
        <f>'Recursos Humanos'!$U43*M43</f>
        <v>0</v>
      </c>
      <c r="N123" s="46">
        <f>'Recursos Humanos'!$U43*N43</f>
        <v>0</v>
      </c>
      <c r="O123" s="46">
        <f>'Recursos Humanos'!$U43*O43</f>
        <v>0</v>
      </c>
      <c r="P123" s="46">
        <f>'Recursos Humanos'!$U43*P43</f>
        <v>0</v>
      </c>
      <c r="Q123" s="46">
        <f>'Recursos Humanos'!$U43*Q43</f>
        <v>0</v>
      </c>
      <c r="R123" s="46">
        <f>'Recursos Humanos'!$U43*R43</f>
        <v>0</v>
      </c>
      <c r="S123" s="46">
        <f>'Recursos Humanos'!$U43*S43</f>
        <v>0</v>
      </c>
      <c r="T123" s="46">
        <f>'Recursos Humanos'!$U43*T43</f>
        <v>0</v>
      </c>
      <c r="U123" s="46">
        <f>'Recursos Humanos'!$U43*U43</f>
        <v>0</v>
      </c>
      <c r="V123" s="46">
        <f>'Recursos Humanos'!$U43*V43</f>
        <v>0</v>
      </c>
      <c r="W123" s="8">
        <f>IF(SUM(H123:V123)&lt;&gt;'Recursos Humanos'!U43,"Erro",0)</f>
        <v>0</v>
      </c>
    </row>
    <row r="124" spans="3:23" ht="15.75" customHeight="1">
      <c r="C124" s="45">
        <f t="shared" si="9"/>
        <v>0</v>
      </c>
      <c r="D124" s="2"/>
      <c r="H124" s="46">
        <f>'Recursos Humanos'!$U44*H44</f>
        <v>0</v>
      </c>
      <c r="I124" s="46">
        <f>'Recursos Humanos'!$U44*I44</f>
        <v>0</v>
      </c>
      <c r="J124" s="46">
        <f>'Recursos Humanos'!$U44*J44</f>
        <v>0</v>
      </c>
      <c r="K124" s="46">
        <f>'Recursos Humanos'!$U44*K44</f>
        <v>0</v>
      </c>
      <c r="L124" s="46">
        <f>'Recursos Humanos'!$U44*L44</f>
        <v>0</v>
      </c>
      <c r="M124" s="46">
        <f>'Recursos Humanos'!$U44*M44</f>
        <v>0</v>
      </c>
      <c r="N124" s="46">
        <f>'Recursos Humanos'!$U44*N44</f>
        <v>0</v>
      </c>
      <c r="O124" s="46">
        <f>'Recursos Humanos'!$U44*O44</f>
        <v>0</v>
      </c>
      <c r="P124" s="46">
        <f>'Recursos Humanos'!$U44*P44</f>
        <v>0</v>
      </c>
      <c r="Q124" s="46">
        <f>'Recursos Humanos'!$U44*Q44</f>
        <v>0</v>
      </c>
      <c r="R124" s="46">
        <f>'Recursos Humanos'!$U44*R44</f>
        <v>0</v>
      </c>
      <c r="S124" s="46">
        <f>'Recursos Humanos'!$U44*S44</f>
        <v>0</v>
      </c>
      <c r="T124" s="46">
        <f>'Recursos Humanos'!$U44*T44</f>
        <v>0</v>
      </c>
      <c r="U124" s="46">
        <f>'Recursos Humanos'!$U44*U44</f>
        <v>0</v>
      </c>
      <c r="V124" s="46">
        <f>'Recursos Humanos'!$U44*V44</f>
        <v>0</v>
      </c>
      <c r="W124" s="8">
        <f>IF(SUM(H124:V124)&lt;&gt;'Recursos Humanos'!U44,"Erro",0)</f>
        <v>0</v>
      </c>
    </row>
    <row r="125" spans="3:23" ht="15.75" customHeight="1">
      <c r="C125" s="45">
        <f t="shared" si="9"/>
        <v>0</v>
      </c>
      <c r="D125" s="2"/>
      <c r="H125" s="46">
        <f>'Recursos Humanos'!$U45*H45</f>
        <v>0</v>
      </c>
      <c r="I125" s="46">
        <f>'Recursos Humanos'!$U45*I45</f>
        <v>0</v>
      </c>
      <c r="J125" s="46">
        <f>'Recursos Humanos'!$U45*J45</f>
        <v>0</v>
      </c>
      <c r="K125" s="46">
        <f>'Recursos Humanos'!$U45*K45</f>
        <v>0</v>
      </c>
      <c r="L125" s="46">
        <f>'Recursos Humanos'!$U45*L45</f>
        <v>0</v>
      </c>
      <c r="M125" s="46">
        <f>'Recursos Humanos'!$U45*M45</f>
        <v>0</v>
      </c>
      <c r="N125" s="46">
        <f>'Recursos Humanos'!$U45*N45</f>
        <v>0</v>
      </c>
      <c r="O125" s="46">
        <f>'Recursos Humanos'!$U45*O45</f>
        <v>0</v>
      </c>
      <c r="P125" s="46">
        <f>'Recursos Humanos'!$U45*P45</f>
        <v>0</v>
      </c>
      <c r="Q125" s="46">
        <f>'Recursos Humanos'!$U45*Q45</f>
        <v>0</v>
      </c>
      <c r="R125" s="46">
        <f>'Recursos Humanos'!$U45*R45</f>
        <v>0</v>
      </c>
      <c r="S125" s="46">
        <f>'Recursos Humanos'!$U45*S45</f>
        <v>0</v>
      </c>
      <c r="T125" s="46">
        <f>'Recursos Humanos'!$U45*T45</f>
        <v>0</v>
      </c>
      <c r="U125" s="46">
        <f>'Recursos Humanos'!$U45*U45</f>
        <v>0</v>
      </c>
      <c r="V125" s="46">
        <f>'Recursos Humanos'!$U45*V45</f>
        <v>0</v>
      </c>
      <c r="W125" s="8">
        <f>IF(SUM(H125:V125)&lt;&gt;'Recursos Humanos'!U45,"Erro",0)</f>
        <v>0</v>
      </c>
    </row>
    <row r="126" spans="3:23" ht="15.75" customHeight="1">
      <c r="C126" s="45">
        <f t="shared" si="9"/>
        <v>0</v>
      </c>
      <c r="D126" s="2"/>
      <c r="H126" s="46">
        <f>'Recursos Humanos'!$U46*H46</f>
        <v>0</v>
      </c>
      <c r="I126" s="46">
        <f>'Recursos Humanos'!$U46*I46</f>
        <v>0</v>
      </c>
      <c r="J126" s="46">
        <f>'Recursos Humanos'!$U46*J46</f>
        <v>0</v>
      </c>
      <c r="K126" s="46">
        <f>'Recursos Humanos'!$U46*K46</f>
        <v>0</v>
      </c>
      <c r="L126" s="46">
        <f>'Recursos Humanos'!$U46*L46</f>
        <v>0</v>
      </c>
      <c r="M126" s="46">
        <f>'Recursos Humanos'!$U46*M46</f>
        <v>0</v>
      </c>
      <c r="N126" s="46">
        <f>'Recursos Humanos'!$U46*N46</f>
        <v>0</v>
      </c>
      <c r="O126" s="46">
        <f>'Recursos Humanos'!$U46*O46</f>
        <v>0</v>
      </c>
      <c r="P126" s="46">
        <f>'Recursos Humanos'!$U46*P46</f>
        <v>0</v>
      </c>
      <c r="Q126" s="46">
        <f>'Recursos Humanos'!$U46*Q46</f>
        <v>0</v>
      </c>
      <c r="R126" s="46">
        <f>'Recursos Humanos'!$U46*R46</f>
        <v>0</v>
      </c>
      <c r="S126" s="46">
        <f>'Recursos Humanos'!$U46*S46</f>
        <v>0</v>
      </c>
      <c r="T126" s="46">
        <f>'Recursos Humanos'!$U46*T46</f>
        <v>0</v>
      </c>
      <c r="U126" s="46">
        <f>'Recursos Humanos'!$U46*U46</f>
        <v>0</v>
      </c>
      <c r="V126" s="46">
        <f>'Recursos Humanos'!$U46*V46</f>
        <v>0</v>
      </c>
      <c r="W126" s="8">
        <f>IF(SUM(H126:V126)&lt;&gt;'Recursos Humanos'!U46,"Erro",0)</f>
        <v>0</v>
      </c>
    </row>
    <row r="127" spans="3:23" ht="15.75" customHeight="1">
      <c r="C127" s="45">
        <f t="shared" si="9"/>
        <v>0</v>
      </c>
      <c r="D127" s="2"/>
      <c r="H127" s="46">
        <f>'Recursos Humanos'!$U47*H47</f>
        <v>0</v>
      </c>
      <c r="I127" s="46">
        <f>'Recursos Humanos'!$U47*I47</f>
        <v>0</v>
      </c>
      <c r="J127" s="46">
        <f>'Recursos Humanos'!$U47*J47</f>
        <v>0</v>
      </c>
      <c r="K127" s="46">
        <f>'Recursos Humanos'!$U47*K47</f>
        <v>0</v>
      </c>
      <c r="L127" s="46">
        <f>'Recursos Humanos'!$U47*L47</f>
        <v>0</v>
      </c>
      <c r="M127" s="46">
        <f>'Recursos Humanos'!$U47*M47</f>
        <v>0</v>
      </c>
      <c r="N127" s="46">
        <f>'Recursos Humanos'!$U47*N47</f>
        <v>0</v>
      </c>
      <c r="O127" s="46">
        <f>'Recursos Humanos'!$U47*O47</f>
        <v>0</v>
      </c>
      <c r="P127" s="46">
        <f>'Recursos Humanos'!$U47*P47</f>
        <v>0</v>
      </c>
      <c r="Q127" s="46">
        <f>'Recursos Humanos'!$U47*Q47</f>
        <v>0</v>
      </c>
      <c r="R127" s="46">
        <f>'Recursos Humanos'!$U47*R47</f>
        <v>0</v>
      </c>
      <c r="S127" s="46">
        <f>'Recursos Humanos'!$U47*S47</f>
        <v>0</v>
      </c>
      <c r="T127" s="46">
        <f>'Recursos Humanos'!$U47*T47</f>
        <v>0</v>
      </c>
      <c r="U127" s="46">
        <f>'Recursos Humanos'!$U47*U47</f>
        <v>0</v>
      </c>
      <c r="V127" s="46">
        <f>'Recursos Humanos'!$U47*V47</f>
        <v>0</v>
      </c>
      <c r="W127" s="8">
        <f>IF(SUM(H127:V127)&lt;&gt;'Recursos Humanos'!U47,"Erro",0)</f>
        <v>0</v>
      </c>
    </row>
    <row r="128" spans="3:23" ht="15.75" customHeight="1">
      <c r="C128" s="45">
        <f t="shared" si="9"/>
        <v>0</v>
      </c>
      <c r="D128" s="2"/>
      <c r="H128" s="46">
        <f>'Recursos Humanos'!$U48*H48</f>
        <v>0</v>
      </c>
      <c r="I128" s="46">
        <f>'Recursos Humanos'!$U48*I48</f>
        <v>0</v>
      </c>
      <c r="J128" s="46">
        <f>'Recursos Humanos'!$U48*J48</f>
        <v>0</v>
      </c>
      <c r="K128" s="46">
        <f>'Recursos Humanos'!$U48*K48</f>
        <v>0</v>
      </c>
      <c r="L128" s="46">
        <f>'Recursos Humanos'!$U48*L48</f>
        <v>0</v>
      </c>
      <c r="M128" s="46">
        <f>'Recursos Humanos'!$U48*M48</f>
        <v>0</v>
      </c>
      <c r="N128" s="46">
        <f>'Recursos Humanos'!$U48*N48</f>
        <v>0</v>
      </c>
      <c r="O128" s="46">
        <f>'Recursos Humanos'!$U48*O48</f>
        <v>0</v>
      </c>
      <c r="P128" s="46">
        <f>'Recursos Humanos'!$U48*P48</f>
        <v>0</v>
      </c>
      <c r="Q128" s="46">
        <f>'Recursos Humanos'!$U48*Q48</f>
        <v>0</v>
      </c>
      <c r="R128" s="46">
        <f>'Recursos Humanos'!$U48*R48</f>
        <v>0</v>
      </c>
      <c r="S128" s="46">
        <f>'Recursos Humanos'!$U48*S48</f>
        <v>0</v>
      </c>
      <c r="T128" s="46">
        <f>'Recursos Humanos'!$U48*T48</f>
        <v>0</v>
      </c>
      <c r="U128" s="46">
        <f>'Recursos Humanos'!$U48*U48</f>
        <v>0</v>
      </c>
      <c r="V128" s="46">
        <f>'Recursos Humanos'!$U48*V48</f>
        <v>0</v>
      </c>
      <c r="W128" s="8">
        <f>IF(SUM(H128:V128)&lt;&gt;'Recursos Humanos'!U48,"Erro",0)</f>
        <v>0</v>
      </c>
    </row>
    <row r="129" spans="3:23" ht="15.75" customHeight="1">
      <c r="C129" s="45">
        <f t="shared" si="9"/>
        <v>0</v>
      </c>
      <c r="D129" s="2"/>
      <c r="H129" s="46">
        <f>'Recursos Humanos'!$U49*H49</f>
        <v>0</v>
      </c>
      <c r="I129" s="46">
        <f>'Recursos Humanos'!$U49*I49</f>
        <v>0</v>
      </c>
      <c r="J129" s="46">
        <f>'Recursos Humanos'!$U49*J49</f>
        <v>0</v>
      </c>
      <c r="K129" s="46">
        <f>'Recursos Humanos'!$U49*K49</f>
        <v>0</v>
      </c>
      <c r="L129" s="46">
        <f>'Recursos Humanos'!$U49*L49</f>
        <v>0</v>
      </c>
      <c r="M129" s="46">
        <f>'Recursos Humanos'!$U49*M49</f>
        <v>0</v>
      </c>
      <c r="N129" s="46">
        <f>'Recursos Humanos'!$U49*N49</f>
        <v>0</v>
      </c>
      <c r="O129" s="46">
        <f>'Recursos Humanos'!$U49*O49</f>
        <v>0</v>
      </c>
      <c r="P129" s="46">
        <f>'Recursos Humanos'!$U49*P49</f>
        <v>0</v>
      </c>
      <c r="Q129" s="46">
        <f>'Recursos Humanos'!$U49*Q49</f>
        <v>0</v>
      </c>
      <c r="R129" s="46">
        <f>'Recursos Humanos'!$U49*R49</f>
        <v>0</v>
      </c>
      <c r="S129" s="46">
        <f>'Recursos Humanos'!$U49*S49</f>
        <v>0</v>
      </c>
      <c r="T129" s="46">
        <f>'Recursos Humanos'!$U49*T49</f>
        <v>0</v>
      </c>
      <c r="U129" s="46">
        <f>'Recursos Humanos'!$U49*U49</f>
        <v>0</v>
      </c>
      <c r="V129" s="46">
        <f>'Recursos Humanos'!$U49*V49</f>
        <v>0</v>
      </c>
      <c r="W129" s="8">
        <f>IF(SUM(H129:V129)&lt;&gt;'Recursos Humanos'!U49,"Erro",0)</f>
        <v>0</v>
      </c>
    </row>
    <row r="130" spans="3:23" ht="15.75" customHeight="1">
      <c r="C130" s="45">
        <f t="shared" si="9"/>
        <v>0</v>
      </c>
      <c r="D130" s="2"/>
      <c r="H130" s="46">
        <f>'Recursos Humanos'!$U50*H50</f>
        <v>0</v>
      </c>
      <c r="I130" s="46">
        <f>'Recursos Humanos'!$U50*I50</f>
        <v>0</v>
      </c>
      <c r="J130" s="46">
        <f>'Recursos Humanos'!$U50*J50</f>
        <v>0</v>
      </c>
      <c r="K130" s="46">
        <f>'Recursos Humanos'!$U50*K50</f>
        <v>0</v>
      </c>
      <c r="L130" s="46">
        <f>'Recursos Humanos'!$U50*L50</f>
        <v>0</v>
      </c>
      <c r="M130" s="46">
        <f>'Recursos Humanos'!$U50*M50</f>
        <v>0</v>
      </c>
      <c r="N130" s="46">
        <f>'Recursos Humanos'!$U50*N50</f>
        <v>0</v>
      </c>
      <c r="O130" s="46">
        <f>'Recursos Humanos'!$U50*O50</f>
        <v>0</v>
      </c>
      <c r="P130" s="46">
        <f>'Recursos Humanos'!$U50*P50</f>
        <v>0</v>
      </c>
      <c r="Q130" s="46">
        <f>'Recursos Humanos'!$U50*Q50</f>
        <v>0</v>
      </c>
      <c r="R130" s="46">
        <f>'Recursos Humanos'!$U50*R50</f>
        <v>0</v>
      </c>
      <c r="S130" s="46">
        <f>'Recursos Humanos'!$U50*S50</f>
        <v>0</v>
      </c>
      <c r="T130" s="46">
        <f>'Recursos Humanos'!$U50*T50</f>
        <v>0</v>
      </c>
      <c r="U130" s="46">
        <f>'Recursos Humanos'!$U50*U50</f>
        <v>0</v>
      </c>
      <c r="V130" s="46">
        <f>'Recursos Humanos'!$U50*V50</f>
        <v>0</v>
      </c>
      <c r="W130" s="8">
        <f>IF(SUM(H130:V130)&lt;&gt;'Recursos Humanos'!U50,"Erro",0)</f>
        <v>0</v>
      </c>
    </row>
    <row r="131" spans="3:23" ht="15.75" customHeight="1">
      <c r="C131" s="45">
        <f t="shared" si="9"/>
        <v>0</v>
      </c>
      <c r="D131" s="2"/>
      <c r="H131" s="46">
        <f>'Recursos Humanos'!$U51*H51</f>
        <v>0</v>
      </c>
      <c r="I131" s="46">
        <f>'Recursos Humanos'!$U51*I51</f>
        <v>0</v>
      </c>
      <c r="J131" s="46">
        <f>'Recursos Humanos'!$U51*J51</f>
        <v>0</v>
      </c>
      <c r="K131" s="46">
        <f>'Recursos Humanos'!$U51*K51</f>
        <v>0</v>
      </c>
      <c r="L131" s="46">
        <f>'Recursos Humanos'!$U51*L51</f>
        <v>0</v>
      </c>
      <c r="M131" s="46">
        <f>'Recursos Humanos'!$U51*M51</f>
        <v>0</v>
      </c>
      <c r="N131" s="46">
        <f>'Recursos Humanos'!$U51*N51</f>
        <v>0</v>
      </c>
      <c r="O131" s="46">
        <f>'Recursos Humanos'!$U51*O51</f>
        <v>0</v>
      </c>
      <c r="P131" s="46">
        <f>'Recursos Humanos'!$U51*P51</f>
        <v>0</v>
      </c>
      <c r="Q131" s="46">
        <f>'Recursos Humanos'!$U51*Q51</f>
        <v>0</v>
      </c>
      <c r="R131" s="46">
        <f>'Recursos Humanos'!$U51*R51</f>
        <v>0</v>
      </c>
      <c r="S131" s="46">
        <f>'Recursos Humanos'!$U51*S51</f>
        <v>0</v>
      </c>
      <c r="T131" s="46">
        <f>'Recursos Humanos'!$U51*T51</f>
        <v>0</v>
      </c>
      <c r="U131" s="46">
        <f>'Recursos Humanos'!$U51*U51</f>
        <v>0</v>
      </c>
      <c r="V131" s="46">
        <f>'Recursos Humanos'!$U51*V51</f>
        <v>0</v>
      </c>
      <c r="W131" s="8">
        <f>IF(SUM(H131:V131)&lt;&gt;'Recursos Humanos'!U51,"Erro",0)</f>
        <v>0</v>
      </c>
    </row>
    <row r="132" spans="3:23" ht="15.75" customHeight="1">
      <c r="C132" s="45">
        <f t="shared" si="9"/>
        <v>0</v>
      </c>
      <c r="D132" s="2"/>
      <c r="H132" s="46">
        <f>'Recursos Humanos'!$U52*H52</f>
        <v>0</v>
      </c>
      <c r="I132" s="46">
        <f>'Recursos Humanos'!$U52*I52</f>
        <v>0</v>
      </c>
      <c r="J132" s="46">
        <f>'Recursos Humanos'!$U52*J52</f>
        <v>0</v>
      </c>
      <c r="K132" s="46">
        <f>'Recursos Humanos'!$U52*K52</f>
        <v>0</v>
      </c>
      <c r="L132" s="46">
        <f>'Recursos Humanos'!$U52*L52</f>
        <v>0</v>
      </c>
      <c r="M132" s="46">
        <f>'Recursos Humanos'!$U52*M52</f>
        <v>0</v>
      </c>
      <c r="N132" s="46">
        <f>'Recursos Humanos'!$U52*N52</f>
        <v>0</v>
      </c>
      <c r="O132" s="46">
        <f>'Recursos Humanos'!$U52*O52</f>
        <v>0</v>
      </c>
      <c r="P132" s="46">
        <f>'Recursos Humanos'!$U52*P52</f>
        <v>0</v>
      </c>
      <c r="Q132" s="46">
        <f>'Recursos Humanos'!$U52*Q52</f>
        <v>0</v>
      </c>
      <c r="R132" s="46">
        <f>'Recursos Humanos'!$U52*R52</f>
        <v>0</v>
      </c>
      <c r="S132" s="46">
        <f>'Recursos Humanos'!$U52*S52</f>
        <v>0</v>
      </c>
      <c r="T132" s="46">
        <f>'Recursos Humanos'!$U52*T52</f>
        <v>0</v>
      </c>
      <c r="U132" s="46">
        <f>'Recursos Humanos'!$U52*U52</f>
        <v>0</v>
      </c>
      <c r="V132" s="46">
        <f>'Recursos Humanos'!$U52*V52</f>
        <v>0</v>
      </c>
      <c r="W132" s="8">
        <f>IF(SUM(H132:V132)&lt;&gt;'Recursos Humanos'!U52,"Erro",0)</f>
        <v>0</v>
      </c>
    </row>
    <row r="133" spans="3:23" ht="15.75" customHeight="1">
      <c r="C133" s="45">
        <f t="shared" si="9"/>
        <v>0</v>
      </c>
      <c r="D133" s="2"/>
      <c r="H133" s="46">
        <f>'Recursos Humanos'!$U53*H53</f>
        <v>0</v>
      </c>
      <c r="I133" s="46">
        <f>'Recursos Humanos'!$U53*I53</f>
        <v>0</v>
      </c>
      <c r="J133" s="46">
        <f>'Recursos Humanos'!$U53*J53</f>
        <v>0</v>
      </c>
      <c r="K133" s="46">
        <f>'Recursos Humanos'!$U53*K53</f>
        <v>0</v>
      </c>
      <c r="L133" s="46">
        <f>'Recursos Humanos'!$U53*L53</f>
        <v>0</v>
      </c>
      <c r="M133" s="46">
        <f>'Recursos Humanos'!$U53*M53</f>
        <v>0</v>
      </c>
      <c r="N133" s="46">
        <f>'Recursos Humanos'!$U53*N53</f>
        <v>0</v>
      </c>
      <c r="O133" s="46">
        <f>'Recursos Humanos'!$U53*O53</f>
        <v>0</v>
      </c>
      <c r="P133" s="46">
        <f>'Recursos Humanos'!$U53*P53</f>
        <v>0</v>
      </c>
      <c r="Q133" s="46">
        <f>'Recursos Humanos'!$U53*Q53</f>
        <v>0</v>
      </c>
      <c r="R133" s="46">
        <f>'Recursos Humanos'!$U53*R53</f>
        <v>0</v>
      </c>
      <c r="S133" s="46">
        <f>'Recursos Humanos'!$U53*S53</f>
        <v>0</v>
      </c>
      <c r="T133" s="46">
        <f>'Recursos Humanos'!$U53*T53</f>
        <v>0</v>
      </c>
      <c r="U133" s="46">
        <f>'Recursos Humanos'!$U53*U53</f>
        <v>0</v>
      </c>
      <c r="V133" s="46">
        <f>'Recursos Humanos'!$U53*V53</f>
        <v>0</v>
      </c>
      <c r="W133" s="8">
        <f>IF(SUM(H133:V133)&lt;&gt;'Recursos Humanos'!U53,"Erro",0)</f>
        <v>0</v>
      </c>
    </row>
    <row r="134" spans="3:23" ht="15.75" customHeight="1">
      <c r="C134" s="45">
        <f t="shared" si="9"/>
        <v>0</v>
      </c>
      <c r="D134" s="2"/>
      <c r="H134" s="46">
        <f>'Recursos Humanos'!$U54*H54</f>
        <v>0</v>
      </c>
      <c r="I134" s="46">
        <f>'Recursos Humanos'!$U54*I54</f>
        <v>0</v>
      </c>
      <c r="J134" s="46">
        <f>'Recursos Humanos'!$U54*J54</f>
        <v>0</v>
      </c>
      <c r="K134" s="46">
        <f>'Recursos Humanos'!$U54*K54</f>
        <v>0</v>
      </c>
      <c r="L134" s="46">
        <f>'Recursos Humanos'!$U54*L54</f>
        <v>0</v>
      </c>
      <c r="M134" s="46">
        <f>'Recursos Humanos'!$U54*M54</f>
        <v>0</v>
      </c>
      <c r="N134" s="46">
        <f>'Recursos Humanos'!$U54*N54</f>
        <v>0</v>
      </c>
      <c r="O134" s="46">
        <f>'Recursos Humanos'!$U54*O54</f>
        <v>0</v>
      </c>
      <c r="P134" s="46">
        <f>'Recursos Humanos'!$U54*P54</f>
        <v>0</v>
      </c>
      <c r="Q134" s="46">
        <f>'Recursos Humanos'!$U54*Q54</f>
        <v>0</v>
      </c>
      <c r="R134" s="46">
        <f>'Recursos Humanos'!$U54*R54</f>
        <v>0</v>
      </c>
      <c r="S134" s="46">
        <f>'Recursos Humanos'!$U54*S54</f>
        <v>0</v>
      </c>
      <c r="T134" s="46">
        <f>'Recursos Humanos'!$U54*T54</f>
        <v>0</v>
      </c>
      <c r="U134" s="46">
        <f>'Recursos Humanos'!$U54*U54</f>
        <v>0</v>
      </c>
      <c r="V134" s="46">
        <f>'Recursos Humanos'!$U54*V54</f>
        <v>0</v>
      </c>
      <c r="W134" s="8">
        <f>IF(SUM(H134:V134)&lt;&gt;'Recursos Humanos'!U54,"Erro",0)</f>
        <v>0</v>
      </c>
    </row>
    <row r="135" spans="3:23" ht="15.75" customHeight="1">
      <c r="C135" s="45">
        <f t="shared" si="9"/>
        <v>0</v>
      </c>
      <c r="D135" s="2"/>
      <c r="H135" s="46">
        <f>'Recursos Humanos'!$U55*H55</f>
        <v>0</v>
      </c>
      <c r="I135" s="46">
        <f>'Recursos Humanos'!$U55*I55</f>
        <v>0</v>
      </c>
      <c r="J135" s="46">
        <f>'Recursos Humanos'!$U55*J55</f>
        <v>0</v>
      </c>
      <c r="K135" s="46">
        <f>'Recursos Humanos'!$U55*K55</f>
        <v>0</v>
      </c>
      <c r="L135" s="46">
        <f>'Recursos Humanos'!$U55*L55</f>
        <v>0</v>
      </c>
      <c r="M135" s="46">
        <f>'Recursos Humanos'!$U55*M55</f>
        <v>0</v>
      </c>
      <c r="N135" s="46">
        <f>'Recursos Humanos'!$U55*N55</f>
        <v>0</v>
      </c>
      <c r="O135" s="46">
        <f>'Recursos Humanos'!$U55*O55</f>
        <v>0</v>
      </c>
      <c r="P135" s="46">
        <f>'Recursos Humanos'!$U55*P55</f>
        <v>0</v>
      </c>
      <c r="Q135" s="46">
        <f>'Recursos Humanos'!$U55*Q55</f>
        <v>0</v>
      </c>
      <c r="R135" s="46">
        <f>'Recursos Humanos'!$U55*R55</f>
        <v>0</v>
      </c>
      <c r="S135" s="46">
        <f>'Recursos Humanos'!$U55*S55</f>
        <v>0</v>
      </c>
      <c r="T135" s="46">
        <f>'Recursos Humanos'!$U55*T55</f>
        <v>0</v>
      </c>
      <c r="U135" s="46">
        <f>'Recursos Humanos'!$U55*U55</f>
        <v>0</v>
      </c>
      <c r="V135" s="46">
        <f>'Recursos Humanos'!$U55*V55</f>
        <v>0</v>
      </c>
      <c r="W135" s="8">
        <f>IF(SUM(H135:V135)&lt;&gt;'Recursos Humanos'!U55,"Erro",0)</f>
        <v>0</v>
      </c>
    </row>
    <row r="136" spans="3:23" ht="15.75" customHeight="1">
      <c r="C136" s="45">
        <f t="shared" si="9"/>
        <v>0</v>
      </c>
      <c r="D136" s="2"/>
      <c r="H136" s="46">
        <f>'Recursos Humanos'!$U56*H56</f>
        <v>0</v>
      </c>
      <c r="I136" s="46">
        <f>'Recursos Humanos'!$U56*I56</f>
        <v>0</v>
      </c>
      <c r="J136" s="46">
        <f>'Recursos Humanos'!$U56*J56</f>
        <v>0</v>
      </c>
      <c r="K136" s="46">
        <f>'Recursos Humanos'!$U56*K56</f>
        <v>0</v>
      </c>
      <c r="L136" s="46">
        <f>'Recursos Humanos'!$U56*L56</f>
        <v>0</v>
      </c>
      <c r="M136" s="46">
        <f>'Recursos Humanos'!$U56*M56</f>
        <v>0</v>
      </c>
      <c r="N136" s="46">
        <f>'Recursos Humanos'!$U56*N56</f>
        <v>0</v>
      </c>
      <c r="O136" s="46">
        <f>'Recursos Humanos'!$U56*O56</f>
        <v>0</v>
      </c>
      <c r="P136" s="46">
        <f>'Recursos Humanos'!$U56*P56</f>
        <v>0</v>
      </c>
      <c r="Q136" s="46">
        <f>'Recursos Humanos'!$U56*Q56</f>
        <v>0</v>
      </c>
      <c r="R136" s="46">
        <f>'Recursos Humanos'!$U56*R56</f>
        <v>0</v>
      </c>
      <c r="S136" s="46">
        <f>'Recursos Humanos'!$U56*S56</f>
        <v>0</v>
      </c>
      <c r="T136" s="46">
        <f>'Recursos Humanos'!$U56*T56</f>
        <v>0</v>
      </c>
      <c r="U136" s="46">
        <f>'Recursos Humanos'!$U56*U56</f>
        <v>0</v>
      </c>
      <c r="V136" s="46">
        <f>'Recursos Humanos'!$U56*V56</f>
        <v>0</v>
      </c>
      <c r="W136" s="8">
        <f>IF(SUM(H136:V136)&lt;&gt;'Recursos Humanos'!U56,"Erro",0)</f>
        <v>0</v>
      </c>
    </row>
    <row r="137" spans="3:23" ht="15.75" customHeight="1">
      <c r="C137" s="45">
        <f t="shared" si="9"/>
        <v>0</v>
      </c>
      <c r="D137" s="2"/>
      <c r="H137" s="46">
        <f>'Recursos Humanos'!$U57*H57</f>
        <v>0</v>
      </c>
      <c r="I137" s="46">
        <f>'Recursos Humanos'!$U57*I57</f>
        <v>0</v>
      </c>
      <c r="J137" s="46">
        <f>'Recursos Humanos'!$U57*J57</f>
        <v>0</v>
      </c>
      <c r="K137" s="46">
        <f>'Recursos Humanos'!$U57*K57</f>
        <v>0</v>
      </c>
      <c r="L137" s="46">
        <f>'Recursos Humanos'!$U57*L57</f>
        <v>0</v>
      </c>
      <c r="M137" s="46">
        <f>'Recursos Humanos'!$U57*M57</f>
        <v>0</v>
      </c>
      <c r="N137" s="46">
        <f>'Recursos Humanos'!$U57*N57</f>
        <v>0</v>
      </c>
      <c r="O137" s="46">
        <f>'Recursos Humanos'!$U57*O57</f>
        <v>0</v>
      </c>
      <c r="P137" s="46">
        <f>'Recursos Humanos'!$U57*P57</f>
        <v>0</v>
      </c>
      <c r="Q137" s="46">
        <f>'Recursos Humanos'!$U57*Q57</f>
        <v>0</v>
      </c>
      <c r="R137" s="46">
        <f>'Recursos Humanos'!$U57*R57</f>
        <v>0</v>
      </c>
      <c r="S137" s="46">
        <f>'Recursos Humanos'!$U57*S57</f>
        <v>0</v>
      </c>
      <c r="T137" s="46">
        <f>'Recursos Humanos'!$U57*T57</f>
        <v>0</v>
      </c>
      <c r="U137" s="46">
        <f>'Recursos Humanos'!$U57*U57</f>
        <v>0</v>
      </c>
      <c r="V137" s="46" t="e">
        <f>'Recursos Humanos'!$U57*#REF!</f>
        <v>#REF!</v>
      </c>
      <c r="W137" s="8" t="e">
        <f>IF(SUM(H137:V137)&lt;&gt;'Recursos Humanos'!U57,"Erro",0)</f>
        <v>#REF!</v>
      </c>
    </row>
    <row r="138" spans="3:23" ht="15.75" customHeight="1"/>
    <row r="139" spans="3:23" ht="15.75" customHeight="1"/>
    <row r="140" spans="3:23" ht="15.75" customHeight="1"/>
    <row r="141" spans="3:23" ht="15.75" customHeight="1"/>
    <row r="142" spans="3:23" ht="15.75" customHeight="1"/>
    <row r="143" spans="3:23" ht="15.75" customHeight="1">
      <c r="C143" s="42" t="s">
        <v>67</v>
      </c>
      <c r="D143" s="42"/>
    </row>
    <row r="144" spans="3:23" ht="15.75" customHeight="1">
      <c r="G144" s="43" t="s">
        <v>58</v>
      </c>
      <c r="H144" s="44">
        <f t="shared" ref="H144:V144" si="10">SUM(H145:H194)</f>
        <v>0</v>
      </c>
      <c r="I144" s="44">
        <f t="shared" si="10"/>
        <v>0</v>
      </c>
      <c r="J144" s="44">
        <f t="shared" si="10"/>
        <v>0</v>
      </c>
      <c r="K144" s="44">
        <f t="shared" si="10"/>
        <v>0</v>
      </c>
      <c r="L144" s="44">
        <f t="shared" si="10"/>
        <v>0</v>
      </c>
      <c r="M144" s="44">
        <f t="shared" si="10"/>
        <v>0</v>
      </c>
      <c r="N144" s="44">
        <f t="shared" si="10"/>
        <v>0</v>
      </c>
      <c r="O144" s="44">
        <f t="shared" si="10"/>
        <v>0</v>
      </c>
      <c r="P144" s="44">
        <f t="shared" si="10"/>
        <v>0</v>
      </c>
      <c r="Q144" s="44">
        <f t="shared" si="10"/>
        <v>0</v>
      </c>
      <c r="R144" s="44">
        <f t="shared" si="10"/>
        <v>0</v>
      </c>
      <c r="S144" s="44">
        <f t="shared" si="10"/>
        <v>0</v>
      </c>
      <c r="T144" s="44">
        <f t="shared" si="10"/>
        <v>0</v>
      </c>
      <c r="U144" s="44">
        <f t="shared" si="10"/>
        <v>0</v>
      </c>
      <c r="V144" s="44" t="e">
        <f t="shared" si="10"/>
        <v>#REF!</v>
      </c>
    </row>
    <row r="145" spans="3:23" ht="15.75" customHeight="1">
      <c r="C145" s="45" t="e">
        <f t="shared" ref="C145:C195" si="11">#REF!</f>
        <v>#REF!</v>
      </c>
      <c r="D145" s="2"/>
      <c r="H145" s="46">
        <f>'Recursos Humanos'!$U59*H8</f>
        <v>0</v>
      </c>
      <c r="I145" s="46">
        <f>'Recursos Humanos'!$U59*I8</f>
        <v>0</v>
      </c>
      <c r="J145" s="46">
        <f>'Recursos Humanos'!$U59*J8</f>
        <v>0</v>
      </c>
      <c r="K145" s="46">
        <f>'Recursos Humanos'!$U59*K8</f>
        <v>0</v>
      </c>
      <c r="L145" s="46">
        <f>'Recursos Humanos'!$U59*L8</f>
        <v>0</v>
      </c>
      <c r="M145" s="46">
        <f>'Recursos Humanos'!$U59*M8</f>
        <v>0</v>
      </c>
      <c r="N145" s="46">
        <f>'Recursos Humanos'!$U59*N8</f>
        <v>0</v>
      </c>
      <c r="O145" s="46">
        <f>'Recursos Humanos'!$U59*O8</f>
        <v>0</v>
      </c>
      <c r="P145" s="46">
        <f>'Recursos Humanos'!$U59*P8</f>
        <v>0</v>
      </c>
      <c r="Q145" s="46">
        <f>'Recursos Humanos'!$U59*Q8</f>
        <v>0</v>
      </c>
      <c r="R145" s="46">
        <f>'Recursos Humanos'!$U59*R8</f>
        <v>0</v>
      </c>
      <c r="S145" s="46">
        <f>'Recursos Humanos'!$U59*S8</f>
        <v>0</v>
      </c>
      <c r="T145" s="46">
        <f>'Recursos Humanos'!$U59*T8</f>
        <v>0</v>
      </c>
      <c r="U145" s="46">
        <f>'Recursos Humanos'!$U59*U8</f>
        <v>0</v>
      </c>
      <c r="V145" s="46">
        <f>'Recursos Humanos'!$U59*V8</f>
        <v>0</v>
      </c>
      <c r="W145" s="8">
        <f>IF(SUM(H145:V145)&lt;&gt;'Recursos Humanos'!U59,"Erro",0)</f>
        <v>0</v>
      </c>
    </row>
    <row r="146" spans="3:23" ht="15.75" customHeight="1">
      <c r="C146" s="45" t="e">
        <f t="shared" si="11"/>
        <v>#REF!</v>
      </c>
      <c r="D146" s="2"/>
      <c r="H146" s="46">
        <f>'Recursos Humanos'!$U60*H9</f>
        <v>0</v>
      </c>
      <c r="I146" s="46">
        <f>'Recursos Humanos'!$U60*I9</f>
        <v>0</v>
      </c>
      <c r="J146" s="46">
        <f>'Recursos Humanos'!$U60*J9</f>
        <v>0</v>
      </c>
      <c r="K146" s="46">
        <f>'Recursos Humanos'!$U60*K9</f>
        <v>0</v>
      </c>
      <c r="L146" s="46">
        <f>'Recursos Humanos'!$U60*L9</f>
        <v>0</v>
      </c>
      <c r="M146" s="46">
        <f>'Recursos Humanos'!$U60*M9</f>
        <v>0</v>
      </c>
      <c r="N146" s="46">
        <f>'Recursos Humanos'!$U60*N9</f>
        <v>0</v>
      </c>
      <c r="O146" s="46">
        <f>'Recursos Humanos'!$U60*O9</f>
        <v>0</v>
      </c>
      <c r="P146" s="46">
        <f>'Recursos Humanos'!$U60*P9</f>
        <v>0</v>
      </c>
      <c r="Q146" s="46">
        <f>'Recursos Humanos'!$U60*Q9</f>
        <v>0</v>
      </c>
      <c r="R146" s="46">
        <f>'Recursos Humanos'!$U60*R9</f>
        <v>0</v>
      </c>
      <c r="S146" s="46">
        <f>'Recursos Humanos'!$U60*S9</f>
        <v>0</v>
      </c>
      <c r="T146" s="46">
        <f>'Recursos Humanos'!$U60*T9</f>
        <v>0</v>
      </c>
      <c r="U146" s="46">
        <f>'Recursos Humanos'!$U60*U9</f>
        <v>0</v>
      </c>
      <c r="V146" s="46">
        <f>'Recursos Humanos'!$U60*V9</f>
        <v>0</v>
      </c>
      <c r="W146" s="8">
        <f>IF(SUM(H146:V146)&lt;&gt;'Recursos Humanos'!U60,"Erro",0)</f>
        <v>0</v>
      </c>
    </row>
    <row r="147" spans="3:23" ht="15.75" customHeight="1">
      <c r="C147" s="45" t="e">
        <f t="shared" si="11"/>
        <v>#REF!</v>
      </c>
      <c r="D147" s="2"/>
      <c r="H147" s="46">
        <f>'Recursos Humanos'!$U61*H10</f>
        <v>0</v>
      </c>
      <c r="I147" s="46">
        <f>'Recursos Humanos'!$U61*I10</f>
        <v>0</v>
      </c>
      <c r="J147" s="46">
        <f>'Recursos Humanos'!$U61*J10</f>
        <v>0</v>
      </c>
      <c r="K147" s="46">
        <f>'Recursos Humanos'!$U61*K10</f>
        <v>0</v>
      </c>
      <c r="L147" s="46">
        <f>'Recursos Humanos'!$U61*L10</f>
        <v>0</v>
      </c>
      <c r="M147" s="46">
        <f>'Recursos Humanos'!$U61*M10</f>
        <v>0</v>
      </c>
      <c r="N147" s="46">
        <f>'Recursos Humanos'!$U61*N10</f>
        <v>0</v>
      </c>
      <c r="O147" s="46">
        <f>'Recursos Humanos'!$U61*O10</f>
        <v>0</v>
      </c>
      <c r="P147" s="46">
        <f>'Recursos Humanos'!$U61*P10</f>
        <v>0</v>
      </c>
      <c r="Q147" s="46">
        <f>'Recursos Humanos'!$U61*Q10</f>
        <v>0</v>
      </c>
      <c r="R147" s="46">
        <f>'Recursos Humanos'!$U61*R10</f>
        <v>0</v>
      </c>
      <c r="S147" s="46">
        <f>'Recursos Humanos'!$U61*S10</f>
        <v>0</v>
      </c>
      <c r="T147" s="46">
        <f>'Recursos Humanos'!$U61*T10</f>
        <v>0</v>
      </c>
      <c r="U147" s="46">
        <f>'Recursos Humanos'!$U61*U10</f>
        <v>0</v>
      </c>
      <c r="V147" s="46">
        <f>'Recursos Humanos'!$U61*V10</f>
        <v>0</v>
      </c>
      <c r="W147" s="8">
        <f>IF(SUM(H147:V147)&lt;&gt;'Recursos Humanos'!U61,"Erro",0)</f>
        <v>0</v>
      </c>
    </row>
    <row r="148" spans="3:23" ht="15.75" customHeight="1">
      <c r="C148" s="45" t="e">
        <f t="shared" si="11"/>
        <v>#REF!</v>
      </c>
      <c r="D148" s="2"/>
      <c r="H148" s="46">
        <f>'Recursos Humanos'!$U62*H11</f>
        <v>0</v>
      </c>
      <c r="I148" s="46">
        <f>'Recursos Humanos'!$U62*I11</f>
        <v>0</v>
      </c>
      <c r="J148" s="46">
        <f>'Recursos Humanos'!$U62*J11</f>
        <v>0</v>
      </c>
      <c r="K148" s="46">
        <f>'Recursos Humanos'!$U62*K11</f>
        <v>0</v>
      </c>
      <c r="L148" s="46">
        <f>'Recursos Humanos'!$U62*L11</f>
        <v>0</v>
      </c>
      <c r="M148" s="46">
        <f>'Recursos Humanos'!$U62*M11</f>
        <v>0</v>
      </c>
      <c r="N148" s="46">
        <f>'Recursos Humanos'!$U62*N11</f>
        <v>0</v>
      </c>
      <c r="O148" s="46">
        <f>'Recursos Humanos'!$U62*O11</f>
        <v>0</v>
      </c>
      <c r="P148" s="46">
        <f>'Recursos Humanos'!$U62*P11</f>
        <v>0</v>
      </c>
      <c r="Q148" s="46">
        <f>'Recursos Humanos'!$U62*Q11</f>
        <v>0</v>
      </c>
      <c r="R148" s="46">
        <f>'Recursos Humanos'!$U62*R11</f>
        <v>0</v>
      </c>
      <c r="S148" s="46">
        <f>'Recursos Humanos'!$U62*S11</f>
        <v>0</v>
      </c>
      <c r="T148" s="46">
        <f>'Recursos Humanos'!$U62*T11</f>
        <v>0</v>
      </c>
      <c r="U148" s="46">
        <f>'Recursos Humanos'!$U62*U11</f>
        <v>0</v>
      </c>
      <c r="V148" s="46">
        <f>'Recursos Humanos'!$U62*V11</f>
        <v>0</v>
      </c>
      <c r="W148" s="8">
        <f>IF(SUM(H148:V148)&lt;&gt;'Recursos Humanos'!U62,"Erro",0)</f>
        <v>0</v>
      </c>
    </row>
    <row r="149" spans="3:23" ht="15.75" customHeight="1">
      <c r="C149" s="45" t="e">
        <f t="shared" si="11"/>
        <v>#REF!</v>
      </c>
      <c r="D149" s="2"/>
      <c r="H149" s="46">
        <f>'Recursos Humanos'!$U63*H12</f>
        <v>0</v>
      </c>
      <c r="I149" s="46">
        <f>'Recursos Humanos'!$U63*I12</f>
        <v>0</v>
      </c>
      <c r="J149" s="46">
        <f>'Recursos Humanos'!$U63*J12</f>
        <v>0</v>
      </c>
      <c r="K149" s="46">
        <f>'Recursos Humanos'!$U63*K12</f>
        <v>0</v>
      </c>
      <c r="L149" s="46">
        <f>'Recursos Humanos'!$U63*L12</f>
        <v>0</v>
      </c>
      <c r="M149" s="46">
        <f>'Recursos Humanos'!$U63*M12</f>
        <v>0</v>
      </c>
      <c r="N149" s="46">
        <f>'Recursos Humanos'!$U63*N12</f>
        <v>0</v>
      </c>
      <c r="O149" s="46">
        <f>'Recursos Humanos'!$U63*O12</f>
        <v>0</v>
      </c>
      <c r="P149" s="46">
        <f>'Recursos Humanos'!$U63*P12</f>
        <v>0</v>
      </c>
      <c r="Q149" s="46">
        <f>'Recursos Humanos'!$U63*Q12</f>
        <v>0</v>
      </c>
      <c r="R149" s="46">
        <f>'Recursos Humanos'!$U63*R12</f>
        <v>0</v>
      </c>
      <c r="S149" s="46">
        <f>'Recursos Humanos'!$U63*S12</f>
        <v>0</v>
      </c>
      <c r="T149" s="46">
        <f>'Recursos Humanos'!$U63*T12</f>
        <v>0</v>
      </c>
      <c r="U149" s="46">
        <f>'Recursos Humanos'!$U63*U12</f>
        <v>0</v>
      </c>
      <c r="V149" s="46">
        <f>'Recursos Humanos'!$U63*V12</f>
        <v>0</v>
      </c>
      <c r="W149" s="8">
        <f>IF(SUM(H149:V149)&lt;&gt;'Recursos Humanos'!U63,"Erro",0)</f>
        <v>0</v>
      </c>
    </row>
    <row r="150" spans="3:23" ht="15.75" customHeight="1">
      <c r="C150" s="45" t="e">
        <f t="shared" si="11"/>
        <v>#REF!</v>
      </c>
      <c r="D150" s="2"/>
      <c r="H150" s="46">
        <f>'Recursos Humanos'!$U64*H13</f>
        <v>0</v>
      </c>
      <c r="I150" s="46">
        <f>'Recursos Humanos'!$U64*I13</f>
        <v>0</v>
      </c>
      <c r="J150" s="46">
        <f>'Recursos Humanos'!$U64*J13</f>
        <v>0</v>
      </c>
      <c r="K150" s="46">
        <f>'Recursos Humanos'!$U64*K13</f>
        <v>0</v>
      </c>
      <c r="L150" s="46">
        <f>'Recursos Humanos'!$U64*L13</f>
        <v>0</v>
      </c>
      <c r="M150" s="46">
        <f>'Recursos Humanos'!$U64*M13</f>
        <v>0</v>
      </c>
      <c r="N150" s="46">
        <f>'Recursos Humanos'!$U64*N13</f>
        <v>0</v>
      </c>
      <c r="O150" s="46">
        <f>'Recursos Humanos'!$U64*O13</f>
        <v>0</v>
      </c>
      <c r="P150" s="46">
        <f>'Recursos Humanos'!$U64*P13</f>
        <v>0</v>
      </c>
      <c r="Q150" s="46">
        <f>'Recursos Humanos'!$U64*Q13</f>
        <v>0</v>
      </c>
      <c r="R150" s="46">
        <f>'Recursos Humanos'!$U64*R13</f>
        <v>0</v>
      </c>
      <c r="S150" s="46">
        <f>'Recursos Humanos'!$U64*S13</f>
        <v>0</v>
      </c>
      <c r="T150" s="46">
        <f>'Recursos Humanos'!$U64*T13</f>
        <v>0</v>
      </c>
      <c r="U150" s="46">
        <f>'Recursos Humanos'!$U64*U13</f>
        <v>0</v>
      </c>
      <c r="V150" s="46">
        <f>'Recursos Humanos'!$U64*V13</f>
        <v>0</v>
      </c>
      <c r="W150" s="8">
        <f>IF(SUM(H150:V150)&lt;&gt;'Recursos Humanos'!U64,"Erro",0)</f>
        <v>0</v>
      </c>
    </row>
    <row r="151" spans="3:23" ht="15.75" customHeight="1">
      <c r="C151" s="45" t="e">
        <f t="shared" si="11"/>
        <v>#REF!</v>
      </c>
      <c r="D151" s="2"/>
      <c r="H151" s="46">
        <f>'Recursos Humanos'!$U65*H14</f>
        <v>0</v>
      </c>
      <c r="I151" s="46">
        <f>'Recursos Humanos'!$U65*I14</f>
        <v>0</v>
      </c>
      <c r="J151" s="46">
        <f>'Recursos Humanos'!$U65*J14</f>
        <v>0</v>
      </c>
      <c r="K151" s="46">
        <f>'Recursos Humanos'!$U65*K14</f>
        <v>0</v>
      </c>
      <c r="L151" s="46">
        <f>'Recursos Humanos'!$U65*L14</f>
        <v>0</v>
      </c>
      <c r="M151" s="46">
        <f>'Recursos Humanos'!$U65*M14</f>
        <v>0</v>
      </c>
      <c r="N151" s="46">
        <f>'Recursos Humanos'!$U65*N14</f>
        <v>0</v>
      </c>
      <c r="O151" s="46">
        <f>'Recursos Humanos'!$U65*O14</f>
        <v>0</v>
      </c>
      <c r="P151" s="46">
        <f>'Recursos Humanos'!$U65*P14</f>
        <v>0</v>
      </c>
      <c r="Q151" s="46">
        <f>'Recursos Humanos'!$U65*Q14</f>
        <v>0</v>
      </c>
      <c r="R151" s="46">
        <f>'Recursos Humanos'!$U65*R14</f>
        <v>0</v>
      </c>
      <c r="S151" s="46">
        <f>'Recursos Humanos'!$U65*S14</f>
        <v>0</v>
      </c>
      <c r="T151" s="46">
        <f>'Recursos Humanos'!$U65*T14</f>
        <v>0</v>
      </c>
      <c r="U151" s="46">
        <f>'Recursos Humanos'!$U65*U14</f>
        <v>0</v>
      </c>
      <c r="V151" s="46">
        <f>'Recursos Humanos'!$U65*V14</f>
        <v>0</v>
      </c>
      <c r="W151" s="8">
        <f>IF(SUM(H151:V151)&lt;&gt;'Recursos Humanos'!U65,"Erro",0)</f>
        <v>0</v>
      </c>
    </row>
    <row r="152" spans="3:23" ht="15.75" customHeight="1">
      <c r="C152" s="45" t="e">
        <f t="shared" si="11"/>
        <v>#REF!</v>
      </c>
      <c r="D152" s="2"/>
      <c r="H152" s="46">
        <f>'Recursos Humanos'!$U66*H15</f>
        <v>0</v>
      </c>
      <c r="I152" s="46">
        <f>'Recursos Humanos'!$U66*I15</f>
        <v>0</v>
      </c>
      <c r="J152" s="46">
        <f>'Recursos Humanos'!$U66*J15</f>
        <v>0</v>
      </c>
      <c r="K152" s="46">
        <f>'Recursos Humanos'!$U66*K15</f>
        <v>0</v>
      </c>
      <c r="L152" s="46">
        <f>'Recursos Humanos'!$U66*L15</f>
        <v>0</v>
      </c>
      <c r="M152" s="46">
        <f>'Recursos Humanos'!$U66*M15</f>
        <v>0</v>
      </c>
      <c r="N152" s="46">
        <f>'Recursos Humanos'!$U66*N15</f>
        <v>0</v>
      </c>
      <c r="O152" s="46">
        <f>'Recursos Humanos'!$U66*O15</f>
        <v>0</v>
      </c>
      <c r="P152" s="46">
        <f>'Recursos Humanos'!$U66*P15</f>
        <v>0</v>
      </c>
      <c r="Q152" s="46">
        <f>'Recursos Humanos'!$U66*Q15</f>
        <v>0</v>
      </c>
      <c r="R152" s="46">
        <f>'Recursos Humanos'!$U66*R15</f>
        <v>0</v>
      </c>
      <c r="S152" s="46">
        <f>'Recursos Humanos'!$U66*S15</f>
        <v>0</v>
      </c>
      <c r="T152" s="46">
        <f>'Recursos Humanos'!$U66*T15</f>
        <v>0</v>
      </c>
      <c r="U152" s="46">
        <f>'Recursos Humanos'!$U66*U15</f>
        <v>0</v>
      </c>
      <c r="V152" s="46">
        <f>'Recursos Humanos'!$U66*V15</f>
        <v>0</v>
      </c>
      <c r="W152" s="8">
        <f>IF(SUM(H152:V152)&lt;&gt;'Recursos Humanos'!U66,"Erro",0)</f>
        <v>0</v>
      </c>
    </row>
    <row r="153" spans="3:23" ht="15.75" customHeight="1">
      <c r="C153" s="45" t="e">
        <f t="shared" si="11"/>
        <v>#REF!</v>
      </c>
      <c r="D153" s="2"/>
      <c r="H153" s="46">
        <f>'Recursos Humanos'!$U67*H16</f>
        <v>0</v>
      </c>
      <c r="I153" s="46">
        <f>'Recursos Humanos'!$U67*I16</f>
        <v>0</v>
      </c>
      <c r="J153" s="46">
        <f>'Recursos Humanos'!$U67*J16</f>
        <v>0</v>
      </c>
      <c r="K153" s="46">
        <f>'Recursos Humanos'!$U67*K16</f>
        <v>0</v>
      </c>
      <c r="L153" s="46">
        <f>'Recursos Humanos'!$U67*L16</f>
        <v>0</v>
      </c>
      <c r="M153" s="46">
        <f>'Recursos Humanos'!$U67*M16</f>
        <v>0</v>
      </c>
      <c r="N153" s="46">
        <f>'Recursos Humanos'!$U67*N16</f>
        <v>0</v>
      </c>
      <c r="O153" s="46">
        <f>'Recursos Humanos'!$U67*O16</f>
        <v>0</v>
      </c>
      <c r="P153" s="46">
        <f>'Recursos Humanos'!$U67*P16</f>
        <v>0</v>
      </c>
      <c r="Q153" s="46">
        <f>'Recursos Humanos'!$U67*Q16</f>
        <v>0</v>
      </c>
      <c r="R153" s="46">
        <f>'Recursos Humanos'!$U67*R16</f>
        <v>0</v>
      </c>
      <c r="S153" s="46">
        <f>'Recursos Humanos'!$U67*S16</f>
        <v>0</v>
      </c>
      <c r="T153" s="46">
        <f>'Recursos Humanos'!$U67*T16</f>
        <v>0</v>
      </c>
      <c r="U153" s="46">
        <f>'Recursos Humanos'!$U67*U16</f>
        <v>0</v>
      </c>
      <c r="V153" s="46">
        <f>'Recursos Humanos'!$U67*V16</f>
        <v>0</v>
      </c>
      <c r="W153" s="8">
        <f>IF(SUM(H153:V153)&lt;&gt;'Recursos Humanos'!U67,"Erro",0)</f>
        <v>0</v>
      </c>
    </row>
    <row r="154" spans="3:23" ht="15.75" customHeight="1">
      <c r="C154" s="45" t="e">
        <f t="shared" si="11"/>
        <v>#REF!</v>
      </c>
      <c r="D154" s="2"/>
      <c r="H154" s="46">
        <f>'Recursos Humanos'!$U68*H17</f>
        <v>0</v>
      </c>
      <c r="I154" s="46">
        <f>'Recursos Humanos'!$U68*I17</f>
        <v>0</v>
      </c>
      <c r="J154" s="46">
        <f>'Recursos Humanos'!$U68*J17</f>
        <v>0</v>
      </c>
      <c r="K154" s="46">
        <f>'Recursos Humanos'!$U68*K17</f>
        <v>0</v>
      </c>
      <c r="L154" s="46">
        <f>'Recursos Humanos'!$U68*L17</f>
        <v>0</v>
      </c>
      <c r="M154" s="46">
        <f>'Recursos Humanos'!$U68*M17</f>
        <v>0</v>
      </c>
      <c r="N154" s="46">
        <f>'Recursos Humanos'!$U68*N17</f>
        <v>0</v>
      </c>
      <c r="O154" s="46">
        <f>'Recursos Humanos'!$U68*O17</f>
        <v>0</v>
      </c>
      <c r="P154" s="46">
        <f>'Recursos Humanos'!$U68*P17</f>
        <v>0</v>
      </c>
      <c r="Q154" s="46">
        <f>'Recursos Humanos'!$U68*Q17</f>
        <v>0</v>
      </c>
      <c r="R154" s="46">
        <f>'Recursos Humanos'!$U68*R17</f>
        <v>0</v>
      </c>
      <c r="S154" s="46">
        <f>'Recursos Humanos'!$U68*S17</f>
        <v>0</v>
      </c>
      <c r="T154" s="46">
        <f>'Recursos Humanos'!$U68*T17</f>
        <v>0</v>
      </c>
      <c r="U154" s="46">
        <f>'Recursos Humanos'!$U68*U17</f>
        <v>0</v>
      </c>
      <c r="V154" s="46">
        <f>'Recursos Humanos'!$U68*V17</f>
        <v>0</v>
      </c>
      <c r="W154" s="8">
        <f>IF(SUM(H154:V154)&lt;&gt;'Recursos Humanos'!U68,"Erro",0)</f>
        <v>0</v>
      </c>
    </row>
    <row r="155" spans="3:23" ht="15.75" customHeight="1">
      <c r="C155" s="45" t="e">
        <f t="shared" si="11"/>
        <v>#REF!</v>
      </c>
      <c r="D155" s="2"/>
      <c r="H155" s="46">
        <f>'Recursos Humanos'!$U69*H18</f>
        <v>0</v>
      </c>
      <c r="I155" s="46">
        <f>'Recursos Humanos'!$U69*I18</f>
        <v>0</v>
      </c>
      <c r="J155" s="46">
        <f>'Recursos Humanos'!$U69*J18</f>
        <v>0</v>
      </c>
      <c r="K155" s="46">
        <f>'Recursos Humanos'!$U69*K18</f>
        <v>0</v>
      </c>
      <c r="L155" s="46">
        <f>'Recursos Humanos'!$U69*L18</f>
        <v>0</v>
      </c>
      <c r="M155" s="46">
        <f>'Recursos Humanos'!$U69*M18</f>
        <v>0</v>
      </c>
      <c r="N155" s="46">
        <f>'Recursos Humanos'!$U69*N18</f>
        <v>0</v>
      </c>
      <c r="O155" s="46">
        <f>'Recursos Humanos'!$U69*O18</f>
        <v>0</v>
      </c>
      <c r="P155" s="46">
        <f>'Recursos Humanos'!$U69*P18</f>
        <v>0</v>
      </c>
      <c r="Q155" s="46">
        <f>'Recursos Humanos'!$U69*Q18</f>
        <v>0</v>
      </c>
      <c r="R155" s="46">
        <f>'Recursos Humanos'!$U69*R18</f>
        <v>0</v>
      </c>
      <c r="S155" s="46">
        <f>'Recursos Humanos'!$U69*S18</f>
        <v>0</v>
      </c>
      <c r="T155" s="46">
        <f>'Recursos Humanos'!$U69*T18</f>
        <v>0</v>
      </c>
      <c r="U155" s="46">
        <f>'Recursos Humanos'!$U69*U18</f>
        <v>0</v>
      </c>
      <c r="V155" s="46">
        <f>'Recursos Humanos'!$U69*V18</f>
        <v>0</v>
      </c>
      <c r="W155" s="8">
        <f>IF(SUM(H155:V155)&lt;&gt;'Recursos Humanos'!U69,"Erro",0)</f>
        <v>0</v>
      </c>
    </row>
    <row r="156" spans="3:23" ht="15.75" customHeight="1">
      <c r="C156" s="45" t="e">
        <f t="shared" si="11"/>
        <v>#REF!</v>
      </c>
      <c r="D156" s="2"/>
      <c r="H156" s="46">
        <f>'Recursos Humanos'!$U70*H19</f>
        <v>0</v>
      </c>
      <c r="I156" s="46">
        <f>'Recursos Humanos'!$U70*I19</f>
        <v>0</v>
      </c>
      <c r="J156" s="46">
        <f>'Recursos Humanos'!$U70*J19</f>
        <v>0</v>
      </c>
      <c r="K156" s="46">
        <f>'Recursos Humanos'!$U70*K19</f>
        <v>0</v>
      </c>
      <c r="L156" s="46">
        <f>'Recursos Humanos'!$U70*L19</f>
        <v>0</v>
      </c>
      <c r="M156" s="46">
        <f>'Recursos Humanos'!$U70*M19</f>
        <v>0</v>
      </c>
      <c r="N156" s="46">
        <f>'Recursos Humanos'!$U70*N19</f>
        <v>0</v>
      </c>
      <c r="O156" s="46">
        <f>'Recursos Humanos'!$U70*O19</f>
        <v>0</v>
      </c>
      <c r="P156" s="46">
        <f>'Recursos Humanos'!$U70*P19</f>
        <v>0</v>
      </c>
      <c r="Q156" s="46">
        <f>'Recursos Humanos'!$U70*Q19</f>
        <v>0</v>
      </c>
      <c r="R156" s="46">
        <f>'Recursos Humanos'!$U70*R19</f>
        <v>0</v>
      </c>
      <c r="S156" s="46">
        <f>'Recursos Humanos'!$U70*S19</f>
        <v>0</v>
      </c>
      <c r="T156" s="46">
        <f>'Recursos Humanos'!$U70*T19</f>
        <v>0</v>
      </c>
      <c r="U156" s="46">
        <f>'Recursos Humanos'!$U70*U19</f>
        <v>0</v>
      </c>
      <c r="V156" s="46">
        <f>'Recursos Humanos'!$U70*V19</f>
        <v>0</v>
      </c>
      <c r="W156" s="8">
        <f>IF(SUM(H156:V156)&lt;&gt;'Recursos Humanos'!U70,"Erro",0)</f>
        <v>0</v>
      </c>
    </row>
    <row r="157" spans="3:23" ht="15.75" customHeight="1">
      <c r="C157" s="45" t="e">
        <f t="shared" si="11"/>
        <v>#REF!</v>
      </c>
      <c r="D157" s="2"/>
      <c r="H157" s="46">
        <f>'Recursos Humanos'!$U71*H20</f>
        <v>0</v>
      </c>
      <c r="I157" s="46">
        <f>'Recursos Humanos'!$U71*I20</f>
        <v>0</v>
      </c>
      <c r="J157" s="46">
        <f>'Recursos Humanos'!$U71*J20</f>
        <v>0</v>
      </c>
      <c r="K157" s="46">
        <f>'Recursos Humanos'!$U71*K20</f>
        <v>0</v>
      </c>
      <c r="L157" s="46">
        <f>'Recursos Humanos'!$U71*L20</f>
        <v>0</v>
      </c>
      <c r="M157" s="46">
        <f>'Recursos Humanos'!$U71*M20</f>
        <v>0</v>
      </c>
      <c r="N157" s="46">
        <f>'Recursos Humanos'!$U71*N20</f>
        <v>0</v>
      </c>
      <c r="O157" s="46">
        <f>'Recursos Humanos'!$U71*O20</f>
        <v>0</v>
      </c>
      <c r="P157" s="46">
        <f>'Recursos Humanos'!$U71*P20</f>
        <v>0</v>
      </c>
      <c r="Q157" s="46">
        <f>'Recursos Humanos'!$U71*Q20</f>
        <v>0</v>
      </c>
      <c r="R157" s="46">
        <f>'Recursos Humanos'!$U71*R20</f>
        <v>0</v>
      </c>
      <c r="S157" s="46">
        <f>'Recursos Humanos'!$U71*S20</f>
        <v>0</v>
      </c>
      <c r="T157" s="46">
        <f>'Recursos Humanos'!$U71*T20</f>
        <v>0</v>
      </c>
      <c r="U157" s="46">
        <f>'Recursos Humanos'!$U71*U20</f>
        <v>0</v>
      </c>
      <c r="V157" s="46">
        <f>'Recursos Humanos'!$U71*V20</f>
        <v>0</v>
      </c>
      <c r="W157" s="8">
        <f>IF(SUM(H157:V157)&lt;&gt;'Recursos Humanos'!U71,"Erro",0)</f>
        <v>0</v>
      </c>
    </row>
    <row r="158" spans="3:23" ht="15.75" customHeight="1">
      <c r="C158" s="45" t="e">
        <f t="shared" si="11"/>
        <v>#REF!</v>
      </c>
      <c r="D158" s="2"/>
      <c r="H158" s="46">
        <f>'Recursos Humanos'!$U72*H21</f>
        <v>0</v>
      </c>
      <c r="I158" s="46">
        <f>'Recursos Humanos'!$U72*I21</f>
        <v>0</v>
      </c>
      <c r="J158" s="46">
        <f>'Recursos Humanos'!$U72*J21</f>
        <v>0</v>
      </c>
      <c r="K158" s="46">
        <f>'Recursos Humanos'!$U72*K21</f>
        <v>0</v>
      </c>
      <c r="L158" s="46">
        <f>'Recursos Humanos'!$U72*L21</f>
        <v>0</v>
      </c>
      <c r="M158" s="46">
        <f>'Recursos Humanos'!$U72*M21</f>
        <v>0</v>
      </c>
      <c r="N158" s="46">
        <f>'Recursos Humanos'!$U72*N21</f>
        <v>0</v>
      </c>
      <c r="O158" s="46">
        <f>'Recursos Humanos'!$U72*O21</f>
        <v>0</v>
      </c>
      <c r="P158" s="46">
        <f>'Recursos Humanos'!$U72*P21</f>
        <v>0</v>
      </c>
      <c r="Q158" s="46">
        <f>'Recursos Humanos'!$U72*Q21</f>
        <v>0</v>
      </c>
      <c r="R158" s="46">
        <f>'Recursos Humanos'!$U72*R21</f>
        <v>0</v>
      </c>
      <c r="S158" s="46">
        <f>'Recursos Humanos'!$U72*S21</f>
        <v>0</v>
      </c>
      <c r="T158" s="46">
        <f>'Recursos Humanos'!$U72*T21</f>
        <v>0</v>
      </c>
      <c r="U158" s="46">
        <f>'Recursos Humanos'!$U72*U21</f>
        <v>0</v>
      </c>
      <c r="V158" s="46">
        <f>'Recursos Humanos'!$U72*V21</f>
        <v>0</v>
      </c>
      <c r="W158" s="8">
        <f>IF(SUM(H158:V158)&lt;&gt;'Recursos Humanos'!U72,"Erro",0)</f>
        <v>0</v>
      </c>
    </row>
    <row r="159" spans="3:23" ht="15.75" customHeight="1">
      <c r="C159" s="45" t="e">
        <f t="shared" si="11"/>
        <v>#REF!</v>
      </c>
      <c r="D159" s="2"/>
      <c r="H159" s="46">
        <f>'Recursos Humanos'!$U73*H22</f>
        <v>0</v>
      </c>
      <c r="I159" s="46">
        <f>'Recursos Humanos'!$U73*I22</f>
        <v>0</v>
      </c>
      <c r="J159" s="46">
        <f>'Recursos Humanos'!$U73*J22</f>
        <v>0</v>
      </c>
      <c r="K159" s="46">
        <f>'Recursos Humanos'!$U73*K22</f>
        <v>0</v>
      </c>
      <c r="L159" s="46">
        <f>'Recursos Humanos'!$U73*L22</f>
        <v>0</v>
      </c>
      <c r="M159" s="46">
        <f>'Recursos Humanos'!$U73*M22</f>
        <v>0</v>
      </c>
      <c r="N159" s="46">
        <f>'Recursos Humanos'!$U73*N22</f>
        <v>0</v>
      </c>
      <c r="O159" s="46">
        <f>'Recursos Humanos'!$U73*O22</f>
        <v>0</v>
      </c>
      <c r="P159" s="46">
        <f>'Recursos Humanos'!$U73*P22</f>
        <v>0</v>
      </c>
      <c r="Q159" s="46">
        <f>'Recursos Humanos'!$U73*Q22</f>
        <v>0</v>
      </c>
      <c r="R159" s="46">
        <f>'Recursos Humanos'!$U73*R22</f>
        <v>0</v>
      </c>
      <c r="S159" s="46">
        <f>'Recursos Humanos'!$U73*S22</f>
        <v>0</v>
      </c>
      <c r="T159" s="46">
        <f>'Recursos Humanos'!$U73*T22</f>
        <v>0</v>
      </c>
      <c r="U159" s="46">
        <f>'Recursos Humanos'!$U73*U22</f>
        <v>0</v>
      </c>
      <c r="V159" s="46">
        <f>'Recursos Humanos'!$U73*V22</f>
        <v>0</v>
      </c>
      <c r="W159" s="8">
        <f>IF(SUM(H159:V159)&lt;&gt;'Recursos Humanos'!U73,"Erro",0)</f>
        <v>0</v>
      </c>
    </row>
    <row r="160" spans="3:23" ht="15.75" customHeight="1">
      <c r="C160" s="45" t="e">
        <f t="shared" si="11"/>
        <v>#REF!</v>
      </c>
      <c r="D160" s="2"/>
      <c r="H160" s="46">
        <f>'Recursos Humanos'!$U74*H23</f>
        <v>0</v>
      </c>
      <c r="I160" s="46">
        <f>'Recursos Humanos'!$U74*I23</f>
        <v>0</v>
      </c>
      <c r="J160" s="46">
        <f>'Recursos Humanos'!$U74*J23</f>
        <v>0</v>
      </c>
      <c r="K160" s="46">
        <f>'Recursos Humanos'!$U74*K23</f>
        <v>0</v>
      </c>
      <c r="L160" s="46">
        <f>'Recursos Humanos'!$U74*L23</f>
        <v>0</v>
      </c>
      <c r="M160" s="46">
        <f>'Recursos Humanos'!$U74*M23</f>
        <v>0</v>
      </c>
      <c r="N160" s="46">
        <f>'Recursos Humanos'!$U74*N23</f>
        <v>0</v>
      </c>
      <c r="O160" s="46">
        <f>'Recursos Humanos'!$U74*O23</f>
        <v>0</v>
      </c>
      <c r="P160" s="46">
        <f>'Recursos Humanos'!$U74*P23</f>
        <v>0</v>
      </c>
      <c r="Q160" s="46">
        <f>'Recursos Humanos'!$U74*Q23</f>
        <v>0</v>
      </c>
      <c r="R160" s="46">
        <f>'Recursos Humanos'!$U74*R23</f>
        <v>0</v>
      </c>
      <c r="S160" s="46">
        <f>'Recursos Humanos'!$U74*S23</f>
        <v>0</v>
      </c>
      <c r="T160" s="46">
        <f>'Recursos Humanos'!$U74*T23</f>
        <v>0</v>
      </c>
      <c r="U160" s="46">
        <f>'Recursos Humanos'!$U74*U23</f>
        <v>0</v>
      </c>
      <c r="V160" s="46">
        <f>'Recursos Humanos'!$U74*V23</f>
        <v>0</v>
      </c>
      <c r="W160" s="8">
        <f>IF(SUM(H160:V160)&lt;&gt;'Recursos Humanos'!U74,"Erro",0)</f>
        <v>0</v>
      </c>
    </row>
    <row r="161" spans="3:23" ht="15.75" customHeight="1">
      <c r="C161" s="45" t="e">
        <f t="shared" si="11"/>
        <v>#REF!</v>
      </c>
      <c r="D161" s="2"/>
      <c r="H161" s="46">
        <f>'Recursos Humanos'!$U75*H24</f>
        <v>0</v>
      </c>
      <c r="I161" s="46">
        <f>'Recursos Humanos'!$U75*I24</f>
        <v>0</v>
      </c>
      <c r="J161" s="46">
        <f>'Recursos Humanos'!$U75*J24</f>
        <v>0</v>
      </c>
      <c r="K161" s="46">
        <f>'Recursos Humanos'!$U75*K24</f>
        <v>0</v>
      </c>
      <c r="L161" s="46">
        <f>'Recursos Humanos'!$U75*L24</f>
        <v>0</v>
      </c>
      <c r="M161" s="46">
        <f>'Recursos Humanos'!$U75*M24</f>
        <v>0</v>
      </c>
      <c r="N161" s="46">
        <f>'Recursos Humanos'!$U75*N24</f>
        <v>0</v>
      </c>
      <c r="O161" s="46">
        <f>'Recursos Humanos'!$U75*O24</f>
        <v>0</v>
      </c>
      <c r="P161" s="46">
        <f>'Recursos Humanos'!$U75*P24</f>
        <v>0</v>
      </c>
      <c r="Q161" s="46">
        <f>'Recursos Humanos'!$U75*Q24</f>
        <v>0</v>
      </c>
      <c r="R161" s="46">
        <f>'Recursos Humanos'!$U75*R24</f>
        <v>0</v>
      </c>
      <c r="S161" s="46">
        <f>'Recursos Humanos'!$U75*S24</f>
        <v>0</v>
      </c>
      <c r="T161" s="46">
        <f>'Recursos Humanos'!$U75*T24</f>
        <v>0</v>
      </c>
      <c r="U161" s="46">
        <f>'Recursos Humanos'!$U75*U24</f>
        <v>0</v>
      </c>
      <c r="V161" s="46">
        <f>'Recursos Humanos'!$U75*V24</f>
        <v>0</v>
      </c>
      <c r="W161" s="8">
        <f>IF(SUM(H161:V161)&lt;&gt;'Recursos Humanos'!U75,"Erro",0)</f>
        <v>0</v>
      </c>
    </row>
    <row r="162" spans="3:23" ht="15.75" customHeight="1">
      <c r="C162" s="45" t="e">
        <f t="shared" si="11"/>
        <v>#REF!</v>
      </c>
      <c r="D162" s="2"/>
      <c r="H162" s="46">
        <f>'Recursos Humanos'!$U76*H25</f>
        <v>0</v>
      </c>
      <c r="I162" s="46">
        <f>'Recursos Humanos'!$U76*I25</f>
        <v>0</v>
      </c>
      <c r="J162" s="46">
        <f>'Recursos Humanos'!$U76*J25</f>
        <v>0</v>
      </c>
      <c r="K162" s="46">
        <f>'Recursos Humanos'!$U76*K25</f>
        <v>0</v>
      </c>
      <c r="L162" s="46">
        <f>'Recursos Humanos'!$U76*L25</f>
        <v>0</v>
      </c>
      <c r="M162" s="46">
        <f>'Recursos Humanos'!$U76*M25</f>
        <v>0</v>
      </c>
      <c r="N162" s="46">
        <f>'Recursos Humanos'!$U76*N25</f>
        <v>0</v>
      </c>
      <c r="O162" s="46">
        <f>'Recursos Humanos'!$U76*O25</f>
        <v>0</v>
      </c>
      <c r="P162" s="46">
        <f>'Recursos Humanos'!$U76*P25</f>
        <v>0</v>
      </c>
      <c r="Q162" s="46">
        <f>'Recursos Humanos'!$U76*Q25</f>
        <v>0</v>
      </c>
      <c r="R162" s="46">
        <f>'Recursos Humanos'!$U76*R25</f>
        <v>0</v>
      </c>
      <c r="S162" s="46">
        <f>'Recursos Humanos'!$U76*S25</f>
        <v>0</v>
      </c>
      <c r="T162" s="46">
        <f>'Recursos Humanos'!$U76*T25</f>
        <v>0</v>
      </c>
      <c r="U162" s="46">
        <f>'Recursos Humanos'!$U76*U25</f>
        <v>0</v>
      </c>
      <c r="V162" s="46">
        <f>'Recursos Humanos'!$U76*V25</f>
        <v>0</v>
      </c>
      <c r="W162" s="8">
        <f>IF(SUM(H162:V162)&lt;&gt;'Recursos Humanos'!U76,"Erro",0)</f>
        <v>0</v>
      </c>
    </row>
    <row r="163" spans="3:23" ht="15.75" customHeight="1">
      <c r="C163" s="45" t="e">
        <f t="shared" si="11"/>
        <v>#REF!</v>
      </c>
      <c r="D163" s="2"/>
      <c r="H163" s="46">
        <f>'Recursos Humanos'!$U77*H26</f>
        <v>0</v>
      </c>
      <c r="I163" s="46">
        <f>'Recursos Humanos'!$U77*I26</f>
        <v>0</v>
      </c>
      <c r="J163" s="46">
        <f>'Recursos Humanos'!$U77*J26</f>
        <v>0</v>
      </c>
      <c r="K163" s="46">
        <f>'Recursos Humanos'!$U77*K26</f>
        <v>0</v>
      </c>
      <c r="L163" s="46">
        <f>'Recursos Humanos'!$U77*L26</f>
        <v>0</v>
      </c>
      <c r="M163" s="46">
        <f>'Recursos Humanos'!$U77*M26</f>
        <v>0</v>
      </c>
      <c r="N163" s="46">
        <f>'Recursos Humanos'!$U77*N26</f>
        <v>0</v>
      </c>
      <c r="O163" s="46">
        <f>'Recursos Humanos'!$U77*O26</f>
        <v>0</v>
      </c>
      <c r="P163" s="46">
        <f>'Recursos Humanos'!$U77*P26</f>
        <v>0</v>
      </c>
      <c r="Q163" s="46">
        <f>'Recursos Humanos'!$U77*Q26</f>
        <v>0</v>
      </c>
      <c r="R163" s="46">
        <f>'Recursos Humanos'!$U77*R26</f>
        <v>0</v>
      </c>
      <c r="S163" s="46">
        <f>'Recursos Humanos'!$U77*S26</f>
        <v>0</v>
      </c>
      <c r="T163" s="46">
        <f>'Recursos Humanos'!$U77*T26</f>
        <v>0</v>
      </c>
      <c r="U163" s="46">
        <f>'Recursos Humanos'!$U77*U26</f>
        <v>0</v>
      </c>
      <c r="V163" s="46">
        <f>'Recursos Humanos'!$U77*V26</f>
        <v>0</v>
      </c>
      <c r="W163" s="8">
        <f>IF(SUM(H163:V163)&lt;&gt;'Recursos Humanos'!U77,"Erro",0)</f>
        <v>0</v>
      </c>
    </row>
    <row r="164" spans="3:23" ht="15.75" customHeight="1">
      <c r="C164" s="45" t="e">
        <f t="shared" si="11"/>
        <v>#REF!</v>
      </c>
      <c r="D164" s="2"/>
      <c r="H164" s="46">
        <f>'Recursos Humanos'!$U78*H27</f>
        <v>0</v>
      </c>
      <c r="I164" s="46">
        <f>'Recursos Humanos'!$U78*I27</f>
        <v>0</v>
      </c>
      <c r="J164" s="46">
        <f>'Recursos Humanos'!$U78*J27</f>
        <v>0</v>
      </c>
      <c r="K164" s="46">
        <f>'Recursos Humanos'!$U78*K27</f>
        <v>0</v>
      </c>
      <c r="L164" s="46">
        <f>'Recursos Humanos'!$U78*L27</f>
        <v>0</v>
      </c>
      <c r="M164" s="46">
        <f>'Recursos Humanos'!$U78*M27</f>
        <v>0</v>
      </c>
      <c r="N164" s="46">
        <f>'Recursos Humanos'!$U78*N27</f>
        <v>0</v>
      </c>
      <c r="O164" s="46">
        <f>'Recursos Humanos'!$U78*O27</f>
        <v>0</v>
      </c>
      <c r="P164" s="46">
        <f>'Recursos Humanos'!$U78*P27</f>
        <v>0</v>
      </c>
      <c r="Q164" s="46">
        <f>'Recursos Humanos'!$U78*Q27</f>
        <v>0</v>
      </c>
      <c r="R164" s="46">
        <f>'Recursos Humanos'!$U78*R27</f>
        <v>0</v>
      </c>
      <c r="S164" s="46">
        <f>'Recursos Humanos'!$U78*S27</f>
        <v>0</v>
      </c>
      <c r="T164" s="46">
        <f>'Recursos Humanos'!$U78*T27</f>
        <v>0</v>
      </c>
      <c r="U164" s="46">
        <f>'Recursos Humanos'!$U78*U27</f>
        <v>0</v>
      </c>
      <c r="V164" s="46">
        <f>'Recursos Humanos'!$U78*V27</f>
        <v>0</v>
      </c>
      <c r="W164" s="8">
        <f>IF(SUM(H164:V164)&lt;&gt;'Recursos Humanos'!U78,"Erro",0)</f>
        <v>0</v>
      </c>
    </row>
    <row r="165" spans="3:23" ht="15.75" customHeight="1">
      <c r="C165" s="45" t="e">
        <f t="shared" si="11"/>
        <v>#REF!</v>
      </c>
      <c r="D165" s="2"/>
      <c r="H165" s="46">
        <f>'Recursos Humanos'!$U79*H28</f>
        <v>0</v>
      </c>
      <c r="I165" s="46">
        <f>'Recursos Humanos'!$U79*I28</f>
        <v>0</v>
      </c>
      <c r="J165" s="46">
        <f>'Recursos Humanos'!$U79*J28</f>
        <v>0</v>
      </c>
      <c r="K165" s="46">
        <f>'Recursos Humanos'!$U79*K28</f>
        <v>0</v>
      </c>
      <c r="L165" s="46">
        <f>'Recursos Humanos'!$U79*L28</f>
        <v>0</v>
      </c>
      <c r="M165" s="46">
        <f>'Recursos Humanos'!$U79*M28</f>
        <v>0</v>
      </c>
      <c r="N165" s="46">
        <f>'Recursos Humanos'!$U79*N28</f>
        <v>0</v>
      </c>
      <c r="O165" s="46">
        <f>'Recursos Humanos'!$U79*O28</f>
        <v>0</v>
      </c>
      <c r="P165" s="46">
        <f>'Recursos Humanos'!$U79*P28</f>
        <v>0</v>
      </c>
      <c r="Q165" s="46">
        <f>'Recursos Humanos'!$U79*Q28</f>
        <v>0</v>
      </c>
      <c r="R165" s="46">
        <f>'Recursos Humanos'!$U79*R28</f>
        <v>0</v>
      </c>
      <c r="S165" s="46">
        <f>'Recursos Humanos'!$U79*S28</f>
        <v>0</v>
      </c>
      <c r="T165" s="46">
        <f>'Recursos Humanos'!$U79*T28</f>
        <v>0</v>
      </c>
      <c r="U165" s="46">
        <f>'Recursos Humanos'!$U79*U28</f>
        <v>0</v>
      </c>
      <c r="V165" s="46">
        <f>'Recursos Humanos'!$U79*V28</f>
        <v>0</v>
      </c>
      <c r="W165" s="8">
        <f>IF(SUM(H165:V165)&lt;&gt;'Recursos Humanos'!U79,"Erro",0)</f>
        <v>0</v>
      </c>
    </row>
    <row r="166" spans="3:23" ht="15.75" customHeight="1">
      <c r="C166" s="45" t="e">
        <f t="shared" si="11"/>
        <v>#REF!</v>
      </c>
      <c r="D166" s="2"/>
      <c r="H166" s="46">
        <f>'Recursos Humanos'!$U80*H29</f>
        <v>0</v>
      </c>
      <c r="I166" s="46">
        <f>'Recursos Humanos'!$U80*I29</f>
        <v>0</v>
      </c>
      <c r="J166" s="46">
        <f>'Recursos Humanos'!$U80*J29</f>
        <v>0</v>
      </c>
      <c r="K166" s="46">
        <f>'Recursos Humanos'!$U80*K29</f>
        <v>0</v>
      </c>
      <c r="L166" s="46">
        <f>'Recursos Humanos'!$U80*L29</f>
        <v>0</v>
      </c>
      <c r="M166" s="46">
        <f>'Recursos Humanos'!$U80*M29</f>
        <v>0</v>
      </c>
      <c r="N166" s="46">
        <f>'Recursos Humanos'!$U80*N29</f>
        <v>0</v>
      </c>
      <c r="O166" s="46">
        <f>'Recursos Humanos'!$U80*O29</f>
        <v>0</v>
      </c>
      <c r="P166" s="46">
        <f>'Recursos Humanos'!$U80*P29</f>
        <v>0</v>
      </c>
      <c r="Q166" s="46">
        <f>'Recursos Humanos'!$U80*Q29</f>
        <v>0</v>
      </c>
      <c r="R166" s="46">
        <f>'Recursos Humanos'!$U80*R29</f>
        <v>0</v>
      </c>
      <c r="S166" s="46">
        <f>'Recursos Humanos'!$U80*S29</f>
        <v>0</v>
      </c>
      <c r="T166" s="46">
        <f>'Recursos Humanos'!$U80*T29</f>
        <v>0</v>
      </c>
      <c r="U166" s="46">
        <f>'Recursos Humanos'!$U80*U29</f>
        <v>0</v>
      </c>
      <c r="V166" s="46">
        <f>'Recursos Humanos'!$U80*V29</f>
        <v>0</v>
      </c>
      <c r="W166" s="8">
        <f>IF(SUM(H166:V166)&lt;&gt;'Recursos Humanos'!U80,"Erro",0)</f>
        <v>0</v>
      </c>
    </row>
    <row r="167" spans="3:23" ht="15.75" customHeight="1">
      <c r="C167" s="45" t="e">
        <f t="shared" si="11"/>
        <v>#REF!</v>
      </c>
      <c r="D167" s="2"/>
      <c r="H167" s="46">
        <f>'Recursos Humanos'!$U81*H30</f>
        <v>0</v>
      </c>
      <c r="I167" s="46">
        <f>'Recursos Humanos'!$U81*I30</f>
        <v>0</v>
      </c>
      <c r="J167" s="46">
        <f>'Recursos Humanos'!$U81*J30</f>
        <v>0</v>
      </c>
      <c r="K167" s="46">
        <f>'Recursos Humanos'!$U81*K30</f>
        <v>0</v>
      </c>
      <c r="L167" s="46">
        <f>'Recursos Humanos'!$U81*L30</f>
        <v>0</v>
      </c>
      <c r="M167" s="46">
        <f>'Recursos Humanos'!$U81*M30</f>
        <v>0</v>
      </c>
      <c r="N167" s="46">
        <f>'Recursos Humanos'!$U81*N30</f>
        <v>0</v>
      </c>
      <c r="O167" s="46">
        <f>'Recursos Humanos'!$U81*O30</f>
        <v>0</v>
      </c>
      <c r="P167" s="46">
        <f>'Recursos Humanos'!$U81*P30</f>
        <v>0</v>
      </c>
      <c r="Q167" s="46">
        <f>'Recursos Humanos'!$U81*Q30</f>
        <v>0</v>
      </c>
      <c r="R167" s="46">
        <f>'Recursos Humanos'!$U81*R30</f>
        <v>0</v>
      </c>
      <c r="S167" s="46">
        <f>'Recursos Humanos'!$U81*S30</f>
        <v>0</v>
      </c>
      <c r="T167" s="46">
        <f>'Recursos Humanos'!$U81*T30</f>
        <v>0</v>
      </c>
      <c r="U167" s="46">
        <f>'Recursos Humanos'!$U81*U30</f>
        <v>0</v>
      </c>
      <c r="V167" s="46">
        <f>'Recursos Humanos'!$U81*V30</f>
        <v>0</v>
      </c>
      <c r="W167" s="8">
        <f>IF(SUM(H167:V167)&lt;&gt;'Recursos Humanos'!U81,"Erro",0)</f>
        <v>0</v>
      </c>
    </row>
    <row r="168" spans="3:23" ht="15.75" customHeight="1">
      <c r="C168" s="45" t="e">
        <f t="shared" si="11"/>
        <v>#REF!</v>
      </c>
      <c r="D168" s="2"/>
      <c r="H168" s="46">
        <f>'Recursos Humanos'!$U82*H31</f>
        <v>0</v>
      </c>
      <c r="I168" s="46">
        <f>'Recursos Humanos'!$U82*I31</f>
        <v>0</v>
      </c>
      <c r="J168" s="46">
        <f>'Recursos Humanos'!$U82*J31</f>
        <v>0</v>
      </c>
      <c r="K168" s="46">
        <f>'Recursos Humanos'!$U82*K31</f>
        <v>0</v>
      </c>
      <c r="L168" s="46">
        <f>'Recursos Humanos'!$U82*L31</f>
        <v>0</v>
      </c>
      <c r="M168" s="46">
        <f>'Recursos Humanos'!$U82*M31</f>
        <v>0</v>
      </c>
      <c r="N168" s="46">
        <f>'Recursos Humanos'!$U82*N31</f>
        <v>0</v>
      </c>
      <c r="O168" s="46">
        <f>'Recursos Humanos'!$U82*O31</f>
        <v>0</v>
      </c>
      <c r="P168" s="46">
        <f>'Recursos Humanos'!$U82*P31</f>
        <v>0</v>
      </c>
      <c r="Q168" s="46">
        <f>'Recursos Humanos'!$U82*Q31</f>
        <v>0</v>
      </c>
      <c r="R168" s="46">
        <f>'Recursos Humanos'!$U82*R31</f>
        <v>0</v>
      </c>
      <c r="S168" s="46">
        <f>'Recursos Humanos'!$U82*S31</f>
        <v>0</v>
      </c>
      <c r="T168" s="46">
        <f>'Recursos Humanos'!$U82*T31</f>
        <v>0</v>
      </c>
      <c r="U168" s="46">
        <f>'Recursos Humanos'!$U82*U31</f>
        <v>0</v>
      </c>
      <c r="V168" s="46">
        <f>'Recursos Humanos'!$U82*V31</f>
        <v>0</v>
      </c>
      <c r="W168" s="8">
        <f>IF(SUM(H168:V168)&lt;&gt;'Recursos Humanos'!U82,"Erro",0)</f>
        <v>0</v>
      </c>
    </row>
    <row r="169" spans="3:23" ht="15.75" customHeight="1">
      <c r="C169" s="45" t="e">
        <f t="shared" si="11"/>
        <v>#REF!</v>
      </c>
      <c r="D169" s="2"/>
      <c r="H169" s="46">
        <f>'Recursos Humanos'!$U83*H32</f>
        <v>0</v>
      </c>
      <c r="I169" s="46">
        <f>'Recursos Humanos'!$U83*I32</f>
        <v>0</v>
      </c>
      <c r="J169" s="46">
        <f>'Recursos Humanos'!$U83*J32</f>
        <v>0</v>
      </c>
      <c r="K169" s="46">
        <f>'Recursos Humanos'!$U83*K32</f>
        <v>0</v>
      </c>
      <c r="L169" s="46">
        <f>'Recursos Humanos'!$U83*L32</f>
        <v>0</v>
      </c>
      <c r="M169" s="46">
        <f>'Recursos Humanos'!$U83*M32</f>
        <v>0</v>
      </c>
      <c r="N169" s="46">
        <f>'Recursos Humanos'!$U83*N32</f>
        <v>0</v>
      </c>
      <c r="O169" s="46">
        <f>'Recursos Humanos'!$U83*O32</f>
        <v>0</v>
      </c>
      <c r="P169" s="46">
        <f>'Recursos Humanos'!$U83*P32</f>
        <v>0</v>
      </c>
      <c r="Q169" s="46">
        <f>'Recursos Humanos'!$U83*Q32</f>
        <v>0</v>
      </c>
      <c r="R169" s="46">
        <f>'Recursos Humanos'!$U83*R32</f>
        <v>0</v>
      </c>
      <c r="S169" s="46">
        <f>'Recursos Humanos'!$U83*S32</f>
        <v>0</v>
      </c>
      <c r="T169" s="46">
        <f>'Recursos Humanos'!$U83*T32</f>
        <v>0</v>
      </c>
      <c r="U169" s="46">
        <f>'Recursos Humanos'!$U83*U32</f>
        <v>0</v>
      </c>
      <c r="V169" s="46">
        <f>'Recursos Humanos'!$U83*V32</f>
        <v>0</v>
      </c>
      <c r="W169" s="8">
        <f>IF(SUM(H169:V169)&lt;&gt;'Recursos Humanos'!U83,"Erro",0)</f>
        <v>0</v>
      </c>
    </row>
    <row r="170" spans="3:23" ht="15.75" customHeight="1">
      <c r="C170" s="45" t="e">
        <f t="shared" si="11"/>
        <v>#REF!</v>
      </c>
      <c r="D170" s="2"/>
      <c r="H170" s="46">
        <f>'Recursos Humanos'!$U84*H33</f>
        <v>0</v>
      </c>
      <c r="I170" s="46">
        <f>'Recursos Humanos'!$U84*I33</f>
        <v>0</v>
      </c>
      <c r="J170" s="46">
        <f>'Recursos Humanos'!$U84*J33</f>
        <v>0</v>
      </c>
      <c r="K170" s="46">
        <f>'Recursos Humanos'!$U84*K33</f>
        <v>0</v>
      </c>
      <c r="L170" s="46">
        <f>'Recursos Humanos'!$U84*L33</f>
        <v>0</v>
      </c>
      <c r="M170" s="46">
        <f>'Recursos Humanos'!$U84*M33</f>
        <v>0</v>
      </c>
      <c r="N170" s="46">
        <f>'Recursos Humanos'!$U84*N33</f>
        <v>0</v>
      </c>
      <c r="O170" s="46">
        <f>'Recursos Humanos'!$U84*O33</f>
        <v>0</v>
      </c>
      <c r="P170" s="46">
        <f>'Recursos Humanos'!$U84*P33</f>
        <v>0</v>
      </c>
      <c r="Q170" s="46">
        <f>'Recursos Humanos'!$U84*Q33</f>
        <v>0</v>
      </c>
      <c r="R170" s="46">
        <f>'Recursos Humanos'!$U84*R33</f>
        <v>0</v>
      </c>
      <c r="S170" s="46">
        <f>'Recursos Humanos'!$U84*S33</f>
        <v>0</v>
      </c>
      <c r="T170" s="46">
        <f>'Recursos Humanos'!$U84*T33</f>
        <v>0</v>
      </c>
      <c r="U170" s="46">
        <f>'Recursos Humanos'!$U84*U33</f>
        <v>0</v>
      </c>
      <c r="V170" s="46">
        <f>'Recursos Humanos'!$U84*V33</f>
        <v>0</v>
      </c>
      <c r="W170" s="8">
        <f>IF(SUM(H170:V170)&lt;&gt;'Recursos Humanos'!U84,"Erro",0)</f>
        <v>0</v>
      </c>
    </row>
    <row r="171" spans="3:23" ht="15.75" customHeight="1">
      <c r="C171" s="45" t="e">
        <f t="shared" si="11"/>
        <v>#REF!</v>
      </c>
      <c r="D171" s="2"/>
      <c r="H171" s="46">
        <f>'Recursos Humanos'!$U85*H34</f>
        <v>0</v>
      </c>
      <c r="I171" s="46">
        <f>'Recursos Humanos'!$U85*I34</f>
        <v>0</v>
      </c>
      <c r="J171" s="46">
        <f>'Recursos Humanos'!$U85*J34</f>
        <v>0</v>
      </c>
      <c r="K171" s="46">
        <f>'Recursos Humanos'!$U85*K34</f>
        <v>0</v>
      </c>
      <c r="L171" s="46">
        <f>'Recursos Humanos'!$U85*L34</f>
        <v>0</v>
      </c>
      <c r="M171" s="46">
        <f>'Recursos Humanos'!$U85*M34</f>
        <v>0</v>
      </c>
      <c r="N171" s="46">
        <f>'Recursos Humanos'!$U85*N34</f>
        <v>0</v>
      </c>
      <c r="O171" s="46">
        <f>'Recursos Humanos'!$U85*O34</f>
        <v>0</v>
      </c>
      <c r="P171" s="46">
        <f>'Recursos Humanos'!$U85*P34</f>
        <v>0</v>
      </c>
      <c r="Q171" s="46">
        <f>'Recursos Humanos'!$U85*Q34</f>
        <v>0</v>
      </c>
      <c r="R171" s="46">
        <f>'Recursos Humanos'!$U85*R34</f>
        <v>0</v>
      </c>
      <c r="S171" s="46">
        <f>'Recursos Humanos'!$U85*S34</f>
        <v>0</v>
      </c>
      <c r="T171" s="46">
        <f>'Recursos Humanos'!$U85*T34</f>
        <v>0</v>
      </c>
      <c r="U171" s="46">
        <f>'Recursos Humanos'!$U85*U34</f>
        <v>0</v>
      </c>
      <c r="V171" s="46">
        <f>'Recursos Humanos'!$U85*V34</f>
        <v>0</v>
      </c>
      <c r="W171" s="8">
        <f>IF(SUM(H171:V171)&lt;&gt;'Recursos Humanos'!U85,"Erro",0)</f>
        <v>0</v>
      </c>
    </row>
    <row r="172" spans="3:23" ht="15.75" customHeight="1">
      <c r="C172" s="45" t="e">
        <f t="shared" si="11"/>
        <v>#REF!</v>
      </c>
      <c r="D172" s="2"/>
      <c r="H172" s="46">
        <f>'Recursos Humanos'!$U86*H35</f>
        <v>0</v>
      </c>
      <c r="I172" s="46">
        <f>'Recursos Humanos'!$U86*I35</f>
        <v>0</v>
      </c>
      <c r="J172" s="46">
        <f>'Recursos Humanos'!$U86*J35</f>
        <v>0</v>
      </c>
      <c r="K172" s="46">
        <f>'Recursos Humanos'!$U86*K35</f>
        <v>0</v>
      </c>
      <c r="L172" s="46">
        <f>'Recursos Humanos'!$U86*L35</f>
        <v>0</v>
      </c>
      <c r="M172" s="46">
        <f>'Recursos Humanos'!$U86*M35</f>
        <v>0</v>
      </c>
      <c r="N172" s="46">
        <f>'Recursos Humanos'!$U86*N35</f>
        <v>0</v>
      </c>
      <c r="O172" s="46">
        <f>'Recursos Humanos'!$U86*O35</f>
        <v>0</v>
      </c>
      <c r="P172" s="46">
        <f>'Recursos Humanos'!$U86*P35</f>
        <v>0</v>
      </c>
      <c r="Q172" s="46">
        <f>'Recursos Humanos'!$U86*Q35</f>
        <v>0</v>
      </c>
      <c r="R172" s="46">
        <f>'Recursos Humanos'!$U86*R35</f>
        <v>0</v>
      </c>
      <c r="S172" s="46">
        <f>'Recursos Humanos'!$U86*S35</f>
        <v>0</v>
      </c>
      <c r="T172" s="46">
        <f>'Recursos Humanos'!$U86*T35</f>
        <v>0</v>
      </c>
      <c r="U172" s="46">
        <f>'Recursos Humanos'!$U86*U35</f>
        <v>0</v>
      </c>
      <c r="V172" s="46">
        <f>'Recursos Humanos'!$U86*V35</f>
        <v>0</v>
      </c>
      <c r="W172" s="8">
        <f>IF(SUM(H172:V172)&lt;&gt;'Recursos Humanos'!U86,"Erro",0)</f>
        <v>0</v>
      </c>
    </row>
    <row r="173" spans="3:23" ht="15.75" customHeight="1">
      <c r="C173" s="45" t="e">
        <f t="shared" si="11"/>
        <v>#REF!</v>
      </c>
      <c r="D173" s="2"/>
      <c r="H173" s="46">
        <f>'Recursos Humanos'!$U87*H36</f>
        <v>0</v>
      </c>
      <c r="I173" s="46">
        <f>'Recursos Humanos'!$U87*I36</f>
        <v>0</v>
      </c>
      <c r="J173" s="46">
        <f>'Recursos Humanos'!$U87*J36</f>
        <v>0</v>
      </c>
      <c r="K173" s="46">
        <f>'Recursos Humanos'!$U87*K36</f>
        <v>0</v>
      </c>
      <c r="L173" s="46">
        <f>'Recursos Humanos'!$U87*L36</f>
        <v>0</v>
      </c>
      <c r="M173" s="46">
        <f>'Recursos Humanos'!$U87*M36</f>
        <v>0</v>
      </c>
      <c r="N173" s="46">
        <f>'Recursos Humanos'!$U87*N36</f>
        <v>0</v>
      </c>
      <c r="O173" s="46">
        <f>'Recursos Humanos'!$U87*O36</f>
        <v>0</v>
      </c>
      <c r="P173" s="46">
        <f>'Recursos Humanos'!$U87*P36</f>
        <v>0</v>
      </c>
      <c r="Q173" s="46">
        <f>'Recursos Humanos'!$U87*Q36</f>
        <v>0</v>
      </c>
      <c r="R173" s="46">
        <f>'Recursos Humanos'!$U87*R36</f>
        <v>0</v>
      </c>
      <c r="S173" s="46">
        <f>'Recursos Humanos'!$U87*S36</f>
        <v>0</v>
      </c>
      <c r="T173" s="46">
        <f>'Recursos Humanos'!$U87*T36</f>
        <v>0</v>
      </c>
      <c r="U173" s="46">
        <f>'Recursos Humanos'!$U87*U36</f>
        <v>0</v>
      </c>
      <c r="V173" s="46">
        <f>'Recursos Humanos'!$U87*V36</f>
        <v>0</v>
      </c>
      <c r="W173" s="8">
        <f>IF(SUM(H173:V173)&lt;&gt;'Recursos Humanos'!U87,"Erro",0)</f>
        <v>0</v>
      </c>
    </row>
    <row r="174" spans="3:23" ht="15.75" customHeight="1">
      <c r="C174" s="45" t="e">
        <f t="shared" si="11"/>
        <v>#REF!</v>
      </c>
      <c r="D174" s="2"/>
      <c r="H174" s="46">
        <f>'Recursos Humanos'!$U88*H37</f>
        <v>0</v>
      </c>
      <c r="I174" s="46">
        <f>'Recursos Humanos'!$U88*I37</f>
        <v>0</v>
      </c>
      <c r="J174" s="46">
        <f>'Recursos Humanos'!$U88*J37</f>
        <v>0</v>
      </c>
      <c r="K174" s="46">
        <f>'Recursos Humanos'!$U88*K37</f>
        <v>0</v>
      </c>
      <c r="L174" s="46">
        <f>'Recursos Humanos'!$U88*L37</f>
        <v>0</v>
      </c>
      <c r="M174" s="46">
        <f>'Recursos Humanos'!$U88*M37</f>
        <v>0</v>
      </c>
      <c r="N174" s="46">
        <f>'Recursos Humanos'!$U88*N37</f>
        <v>0</v>
      </c>
      <c r="O174" s="46">
        <f>'Recursos Humanos'!$U88*O37</f>
        <v>0</v>
      </c>
      <c r="P174" s="46">
        <f>'Recursos Humanos'!$U88*P37</f>
        <v>0</v>
      </c>
      <c r="Q174" s="46">
        <f>'Recursos Humanos'!$U88*Q37</f>
        <v>0</v>
      </c>
      <c r="R174" s="46">
        <f>'Recursos Humanos'!$U88*R37</f>
        <v>0</v>
      </c>
      <c r="S174" s="46">
        <f>'Recursos Humanos'!$U88*S37</f>
        <v>0</v>
      </c>
      <c r="T174" s="46">
        <f>'Recursos Humanos'!$U88*T37</f>
        <v>0</v>
      </c>
      <c r="U174" s="46">
        <f>'Recursos Humanos'!$U88*U37</f>
        <v>0</v>
      </c>
      <c r="V174" s="46">
        <f>'Recursos Humanos'!$U88*V37</f>
        <v>0</v>
      </c>
      <c r="W174" s="8">
        <f>IF(SUM(H174:V174)&lt;&gt;'Recursos Humanos'!U88,"Erro",0)</f>
        <v>0</v>
      </c>
    </row>
    <row r="175" spans="3:23" ht="15.75" customHeight="1">
      <c r="C175" s="45" t="e">
        <f t="shared" si="11"/>
        <v>#REF!</v>
      </c>
      <c r="D175" s="2"/>
      <c r="H175" s="46">
        <f>'Recursos Humanos'!$U89*H38</f>
        <v>0</v>
      </c>
      <c r="I175" s="46">
        <f>'Recursos Humanos'!$U89*I38</f>
        <v>0</v>
      </c>
      <c r="J175" s="46">
        <f>'Recursos Humanos'!$U89*J38</f>
        <v>0</v>
      </c>
      <c r="K175" s="46">
        <f>'Recursos Humanos'!$U89*K38</f>
        <v>0</v>
      </c>
      <c r="L175" s="46">
        <f>'Recursos Humanos'!$U89*L38</f>
        <v>0</v>
      </c>
      <c r="M175" s="46">
        <f>'Recursos Humanos'!$U89*M38</f>
        <v>0</v>
      </c>
      <c r="N175" s="46">
        <f>'Recursos Humanos'!$U89*N38</f>
        <v>0</v>
      </c>
      <c r="O175" s="46">
        <f>'Recursos Humanos'!$U89*O38</f>
        <v>0</v>
      </c>
      <c r="P175" s="46">
        <f>'Recursos Humanos'!$U89*P38</f>
        <v>0</v>
      </c>
      <c r="Q175" s="46">
        <f>'Recursos Humanos'!$U89*Q38</f>
        <v>0</v>
      </c>
      <c r="R175" s="46">
        <f>'Recursos Humanos'!$U89*R38</f>
        <v>0</v>
      </c>
      <c r="S175" s="46">
        <f>'Recursos Humanos'!$U89*S38</f>
        <v>0</v>
      </c>
      <c r="T175" s="46">
        <f>'Recursos Humanos'!$U89*T38</f>
        <v>0</v>
      </c>
      <c r="U175" s="46">
        <f>'Recursos Humanos'!$U89*U38</f>
        <v>0</v>
      </c>
      <c r="V175" s="46">
        <f>'Recursos Humanos'!$U89*V38</f>
        <v>0</v>
      </c>
      <c r="W175" s="8">
        <f>IF(SUM(H175:V175)&lt;&gt;'Recursos Humanos'!U89,"Erro",0)</f>
        <v>0</v>
      </c>
    </row>
    <row r="176" spans="3:23" ht="15.75" customHeight="1">
      <c r="C176" s="45" t="e">
        <f t="shared" si="11"/>
        <v>#REF!</v>
      </c>
      <c r="D176" s="2"/>
      <c r="H176" s="46">
        <f>'Recursos Humanos'!$U90*H39</f>
        <v>0</v>
      </c>
      <c r="I176" s="46">
        <f>'Recursos Humanos'!$U90*I39</f>
        <v>0</v>
      </c>
      <c r="J176" s="46">
        <f>'Recursos Humanos'!$U90*J39</f>
        <v>0</v>
      </c>
      <c r="K176" s="46">
        <f>'Recursos Humanos'!$U90*K39</f>
        <v>0</v>
      </c>
      <c r="L176" s="46">
        <f>'Recursos Humanos'!$U90*L39</f>
        <v>0</v>
      </c>
      <c r="M176" s="46">
        <f>'Recursos Humanos'!$U90*M39</f>
        <v>0</v>
      </c>
      <c r="N176" s="46">
        <f>'Recursos Humanos'!$U90*N39</f>
        <v>0</v>
      </c>
      <c r="O176" s="46">
        <f>'Recursos Humanos'!$U90*O39</f>
        <v>0</v>
      </c>
      <c r="P176" s="46">
        <f>'Recursos Humanos'!$U90*P39</f>
        <v>0</v>
      </c>
      <c r="Q176" s="46">
        <f>'Recursos Humanos'!$U90*Q39</f>
        <v>0</v>
      </c>
      <c r="R176" s="46">
        <f>'Recursos Humanos'!$U90*R39</f>
        <v>0</v>
      </c>
      <c r="S176" s="46">
        <f>'Recursos Humanos'!$U90*S39</f>
        <v>0</v>
      </c>
      <c r="T176" s="46">
        <f>'Recursos Humanos'!$U90*T39</f>
        <v>0</v>
      </c>
      <c r="U176" s="46">
        <f>'Recursos Humanos'!$U90*U39</f>
        <v>0</v>
      </c>
      <c r="V176" s="46">
        <f>'Recursos Humanos'!$U90*V39</f>
        <v>0</v>
      </c>
      <c r="W176" s="8">
        <f>IF(SUM(H176:V176)&lt;&gt;'Recursos Humanos'!U90,"Erro",0)</f>
        <v>0</v>
      </c>
    </row>
    <row r="177" spans="3:23" ht="15.75" customHeight="1">
      <c r="C177" s="45" t="e">
        <f t="shared" si="11"/>
        <v>#REF!</v>
      </c>
      <c r="D177" s="2"/>
      <c r="H177" s="46">
        <f>'Recursos Humanos'!$U91*H40</f>
        <v>0</v>
      </c>
      <c r="I177" s="46">
        <f>'Recursos Humanos'!$U91*I40</f>
        <v>0</v>
      </c>
      <c r="J177" s="46">
        <f>'Recursos Humanos'!$U91*J40</f>
        <v>0</v>
      </c>
      <c r="K177" s="46">
        <f>'Recursos Humanos'!$U91*K40</f>
        <v>0</v>
      </c>
      <c r="L177" s="46">
        <f>'Recursos Humanos'!$U91*L40</f>
        <v>0</v>
      </c>
      <c r="M177" s="46">
        <f>'Recursos Humanos'!$U91*M40</f>
        <v>0</v>
      </c>
      <c r="N177" s="46">
        <f>'Recursos Humanos'!$U91*N40</f>
        <v>0</v>
      </c>
      <c r="O177" s="46">
        <f>'Recursos Humanos'!$U91*O40</f>
        <v>0</v>
      </c>
      <c r="P177" s="46">
        <f>'Recursos Humanos'!$U91*P40</f>
        <v>0</v>
      </c>
      <c r="Q177" s="46">
        <f>'Recursos Humanos'!$U91*Q40</f>
        <v>0</v>
      </c>
      <c r="R177" s="46">
        <f>'Recursos Humanos'!$U91*R40</f>
        <v>0</v>
      </c>
      <c r="S177" s="46">
        <f>'Recursos Humanos'!$U91*S40</f>
        <v>0</v>
      </c>
      <c r="T177" s="46">
        <f>'Recursos Humanos'!$U91*T40</f>
        <v>0</v>
      </c>
      <c r="U177" s="46">
        <f>'Recursos Humanos'!$U91*U40</f>
        <v>0</v>
      </c>
      <c r="V177" s="46">
        <f>'Recursos Humanos'!$U91*V40</f>
        <v>0</v>
      </c>
      <c r="W177" s="8">
        <f>IF(SUM(H177:V177)&lt;&gt;'Recursos Humanos'!U91,"Erro",0)</f>
        <v>0</v>
      </c>
    </row>
    <row r="178" spans="3:23" ht="15.75" customHeight="1">
      <c r="C178" s="45" t="e">
        <f t="shared" si="11"/>
        <v>#REF!</v>
      </c>
      <c r="D178" s="2"/>
      <c r="H178" s="46">
        <f>'Recursos Humanos'!$U92*H41</f>
        <v>0</v>
      </c>
      <c r="I178" s="46">
        <f>'Recursos Humanos'!$U92*I41</f>
        <v>0</v>
      </c>
      <c r="J178" s="46">
        <f>'Recursos Humanos'!$U92*J41</f>
        <v>0</v>
      </c>
      <c r="K178" s="46">
        <f>'Recursos Humanos'!$U92*K41</f>
        <v>0</v>
      </c>
      <c r="L178" s="46">
        <f>'Recursos Humanos'!$U92*L41</f>
        <v>0</v>
      </c>
      <c r="M178" s="46">
        <f>'Recursos Humanos'!$U92*M41</f>
        <v>0</v>
      </c>
      <c r="N178" s="46">
        <f>'Recursos Humanos'!$U92*N41</f>
        <v>0</v>
      </c>
      <c r="O178" s="46">
        <f>'Recursos Humanos'!$U92*O41</f>
        <v>0</v>
      </c>
      <c r="P178" s="46">
        <f>'Recursos Humanos'!$U92*P41</f>
        <v>0</v>
      </c>
      <c r="Q178" s="46">
        <f>'Recursos Humanos'!$U92*Q41</f>
        <v>0</v>
      </c>
      <c r="R178" s="46">
        <f>'Recursos Humanos'!$U92*R41</f>
        <v>0</v>
      </c>
      <c r="S178" s="46">
        <f>'Recursos Humanos'!$U92*S41</f>
        <v>0</v>
      </c>
      <c r="T178" s="46">
        <f>'Recursos Humanos'!$U92*T41</f>
        <v>0</v>
      </c>
      <c r="U178" s="46">
        <f>'Recursos Humanos'!$U92*U41</f>
        <v>0</v>
      </c>
      <c r="V178" s="46">
        <f>'Recursos Humanos'!$U92*V41</f>
        <v>0</v>
      </c>
      <c r="W178" s="8">
        <f>IF(SUM(H178:V178)&lt;&gt;'Recursos Humanos'!U92,"Erro",0)</f>
        <v>0</v>
      </c>
    </row>
    <row r="179" spans="3:23" ht="15.75" customHeight="1">
      <c r="C179" s="45" t="e">
        <f t="shared" si="11"/>
        <v>#REF!</v>
      </c>
      <c r="D179" s="2"/>
      <c r="H179" s="46">
        <f>'Recursos Humanos'!$U93*H42</f>
        <v>0</v>
      </c>
      <c r="I179" s="46">
        <f>'Recursos Humanos'!$U93*I42</f>
        <v>0</v>
      </c>
      <c r="J179" s="46">
        <f>'Recursos Humanos'!$U93*J42</f>
        <v>0</v>
      </c>
      <c r="K179" s="46">
        <f>'Recursos Humanos'!$U93*K42</f>
        <v>0</v>
      </c>
      <c r="L179" s="46">
        <f>'Recursos Humanos'!$U93*L42</f>
        <v>0</v>
      </c>
      <c r="M179" s="46">
        <f>'Recursos Humanos'!$U93*M42</f>
        <v>0</v>
      </c>
      <c r="N179" s="46">
        <f>'Recursos Humanos'!$U93*N42</f>
        <v>0</v>
      </c>
      <c r="O179" s="46">
        <f>'Recursos Humanos'!$U93*O42</f>
        <v>0</v>
      </c>
      <c r="P179" s="46">
        <f>'Recursos Humanos'!$U93*P42</f>
        <v>0</v>
      </c>
      <c r="Q179" s="46">
        <f>'Recursos Humanos'!$U93*Q42</f>
        <v>0</v>
      </c>
      <c r="R179" s="46">
        <f>'Recursos Humanos'!$U93*R42</f>
        <v>0</v>
      </c>
      <c r="S179" s="46">
        <f>'Recursos Humanos'!$U93*S42</f>
        <v>0</v>
      </c>
      <c r="T179" s="46">
        <f>'Recursos Humanos'!$U93*T42</f>
        <v>0</v>
      </c>
      <c r="U179" s="46">
        <f>'Recursos Humanos'!$U93*U42</f>
        <v>0</v>
      </c>
      <c r="V179" s="46">
        <f>'Recursos Humanos'!$U93*V42</f>
        <v>0</v>
      </c>
      <c r="W179" s="8">
        <f>IF(SUM(H179:V179)&lt;&gt;'Recursos Humanos'!U93,"Erro",0)</f>
        <v>0</v>
      </c>
    </row>
    <row r="180" spans="3:23" ht="15.75" customHeight="1">
      <c r="C180" s="45" t="e">
        <f t="shared" si="11"/>
        <v>#REF!</v>
      </c>
      <c r="D180" s="2"/>
      <c r="H180" s="46">
        <f>'Recursos Humanos'!$U94*H43</f>
        <v>0</v>
      </c>
      <c r="I180" s="46">
        <f>'Recursos Humanos'!$U94*I43</f>
        <v>0</v>
      </c>
      <c r="J180" s="46">
        <f>'Recursos Humanos'!$U94*J43</f>
        <v>0</v>
      </c>
      <c r="K180" s="46">
        <f>'Recursos Humanos'!$U94*K43</f>
        <v>0</v>
      </c>
      <c r="L180" s="46">
        <f>'Recursos Humanos'!$U94*L43</f>
        <v>0</v>
      </c>
      <c r="M180" s="46">
        <f>'Recursos Humanos'!$U94*M43</f>
        <v>0</v>
      </c>
      <c r="N180" s="46">
        <f>'Recursos Humanos'!$U94*N43</f>
        <v>0</v>
      </c>
      <c r="O180" s="46">
        <f>'Recursos Humanos'!$U94*O43</f>
        <v>0</v>
      </c>
      <c r="P180" s="46">
        <f>'Recursos Humanos'!$U94*P43</f>
        <v>0</v>
      </c>
      <c r="Q180" s="46">
        <f>'Recursos Humanos'!$U94*Q43</f>
        <v>0</v>
      </c>
      <c r="R180" s="46">
        <f>'Recursos Humanos'!$U94*R43</f>
        <v>0</v>
      </c>
      <c r="S180" s="46">
        <f>'Recursos Humanos'!$U94*S43</f>
        <v>0</v>
      </c>
      <c r="T180" s="46">
        <f>'Recursos Humanos'!$U94*T43</f>
        <v>0</v>
      </c>
      <c r="U180" s="46">
        <f>'Recursos Humanos'!$U94*U43</f>
        <v>0</v>
      </c>
      <c r="V180" s="46">
        <f>'Recursos Humanos'!$U94*V43</f>
        <v>0</v>
      </c>
      <c r="W180" s="8">
        <f>IF(SUM(H180:V180)&lt;&gt;'Recursos Humanos'!U94,"Erro",0)</f>
        <v>0</v>
      </c>
    </row>
    <row r="181" spans="3:23" ht="15.75" customHeight="1">
      <c r="C181" s="45" t="e">
        <f t="shared" si="11"/>
        <v>#REF!</v>
      </c>
      <c r="D181" s="2"/>
      <c r="H181" s="46">
        <f>'Recursos Humanos'!$U95*H44</f>
        <v>0</v>
      </c>
      <c r="I181" s="46">
        <f>'Recursos Humanos'!$U95*I44</f>
        <v>0</v>
      </c>
      <c r="J181" s="46">
        <f>'Recursos Humanos'!$U95*J44</f>
        <v>0</v>
      </c>
      <c r="K181" s="46">
        <f>'Recursos Humanos'!$U95*K44</f>
        <v>0</v>
      </c>
      <c r="L181" s="46">
        <f>'Recursos Humanos'!$U95*L44</f>
        <v>0</v>
      </c>
      <c r="M181" s="46">
        <f>'Recursos Humanos'!$U95*M44</f>
        <v>0</v>
      </c>
      <c r="N181" s="46">
        <f>'Recursos Humanos'!$U95*N44</f>
        <v>0</v>
      </c>
      <c r="O181" s="46">
        <f>'Recursos Humanos'!$U95*O44</f>
        <v>0</v>
      </c>
      <c r="P181" s="46">
        <f>'Recursos Humanos'!$U95*P44</f>
        <v>0</v>
      </c>
      <c r="Q181" s="46">
        <f>'Recursos Humanos'!$U95*Q44</f>
        <v>0</v>
      </c>
      <c r="R181" s="46">
        <f>'Recursos Humanos'!$U95*R44</f>
        <v>0</v>
      </c>
      <c r="S181" s="46">
        <f>'Recursos Humanos'!$U95*S44</f>
        <v>0</v>
      </c>
      <c r="T181" s="46">
        <f>'Recursos Humanos'!$U95*T44</f>
        <v>0</v>
      </c>
      <c r="U181" s="46">
        <f>'Recursos Humanos'!$U95*U44</f>
        <v>0</v>
      </c>
      <c r="V181" s="46">
        <f>'Recursos Humanos'!$U95*V44</f>
        <v>0</v>
      </c>
      <c r="W181" s="8">
        <f>IF(SUM(H181:V181)&lt;&gt;'Recursos Humanos'!U95,"Erro",0)</f>
        <v>0</v>
      </c>
    </row>
    <row r="182" spans="3:23" ht="15.75" customHeight="1">
      <c r="C182" s="45" t="e">
        <f t="shared" si="11"/>
        <v>#REF!</v>
      </c>
      <c r="D182" s="2"/>
      <c r="H182" s="46">
        <f>'Recursos Humanos'!$U96*H45</f>
        <v>0</v>
      </c>
      <c r="I182" s="46">
        <f>'Recursos Humanos'!$U96*I45</f>
        <v>0</v>
      </c>
      <c r="J182" s="46">
        <f>'Recursos Humanos'!$U96*J45</f>
        <v>0</v>
      </c>
      <c r="K182" s="46">
        <f>'Recursos Humanos'!$U96*K45</f>
        <v>0</v>
      </c>
      <c r="L182" s="46">
        <f>'Recursos Humanos'!$U96*L45</f>
        <v>0</v>
      </c>
      <c r="M182" s="46">
        <f>'Recursos Humanos'!$U96*M45</f>
        <v>0</v>
      </c>
      <c r="N182" s="46">
        <f>'Recursos Humanos'!$U96*N45</f>
        <v>0</v>
      </c>
      <c r="O182" s="46">
        <f>'Recursos Humanos'!$U96*O45</f>
        <v>0</v>
      </c>
      <c r="P182" s="46">
        <f>'Recursos Humanos'!$U96*P45</f>
        <v>0</v>
      </c>
      <c r="Q182" s="46">
        <f>'Recursos Humanos'!$U96*Q45</f>
        <v>0</v>
      </c>
      <c r="R182" s="46">
        <f>'Recursos Humanos'!$U96*R45</f>
        <v>0</v>
      </c>
      <c r="S182" s="46">
        <f>'Recursos Humanos'!$U96*S45</f>
        <v>0</v>
      </c>
      <c r="T182" s="46">
        <f>'Recursos Humanos'!$U96*T45</f>
        <v>0</v>
      </c>
      <c r="U182" s="46">
        <f>'Recursos Humanos'!$U96*U45</f>
        <v>0</v>
      </c>
      <c r="V182" s="46">
        <f>'Recursos Humanos'!$U96*V45</f>
        <v>0</v>
      </c>
      <c r="W182" s="8">
        <f>IF(SUM(H182:V182)&lt;&gt;'Recursos Humanos'!U96,"Erro",0)</f>
        <v>0</v>
      </c>
    </row>
    <row r="183" spans="3:23" ht="15.75" customHeight="1">
      <c r="C183" s="45" t="e">
        <f t="shared" si="11"/>
        <v>#REF!</v>
      </c>
      <c r="D183" s="2"/>
      <c r="H183" s="46">
        <f>'Recursos Humanos'!$U97*H46</f>
        <v>0</v>
      </c>
      <c r="I183" s="46">
        <f>'Recursos Humanos'!$U97*I46</f>
        <v>0</v>
      </c>
      <c r="J183" s="46">
        <f>'Recursos Humanos'!$U97*J46</f>
        <v>0</v>
      </c>
      <c r="K183" s="46">
        <f>'Recursos Humanos'!$U97*K46</f>
        <v>0</v>
      </c>
      <c r="L183" s="46">
        <f>'Recursos Humanos'!$U97*L46</f>
        <v>0</v>
      </c>
      <c r="M183" s="46">
        <f>'Recursos Humanos'!$U97*M46</f>
        <v>0</v>
      </c>
      <c r="N183" s="46">
        <f>'Recursos Humanos'!$U97*N46</f>
        <v>0</v>
      </c>
      <c r="O183" s="46">
        <f>'Recursos Humanos'!$U97*O46</f>
        <v>0</v>
      </c>
      <c r="P183" s="46">
        <f>'Recursos Humanos'!$U97*P46</f>
        <v>0</v>
      </c>
      <c r="Q183" s="46">
        <f>'Recursos Humanos'!$U97*Q46</f>
        <v>0</v>
      </c>
      <c r="R183" s="46">
        <f>'Recursos Humanos'!$U97*R46</f>
        <v>0</v>
      </c>
      <c r="S183" s="46">
        <f>'Recursos Humanos'!$U97*S46</f>
        <v>0</v>
      </c>
      <c r="T183" s="46">
        <f>'Recursos Humanos'!$U97*T46</f>
        <v>0</v>
      </c>
      <c r="U183" s="46">
        <f>'Recursos Humanos'!$U97*U46</f>
        <v>0</v>
      </c>
      <c r="V183" s="46">
        <f>'Recursos Humanos'!$U97*V46</f>
        <v>0</v>
      </c>
      <c r="W183" s="8">
        <f>IF(SUM(H183:V183)&lt;&gt;'Recursos Humanos'!U97,"Erro",0)</f>
        <v>0</v>
      </c>
    </row>
    <row r="184" spans="3:23" ht="15.75" customHeight="1">
      <c r="C184" s="45" t="e">
        <f t="shared" si="11"/>
        <v>#REF!</v>
      </c>
      <c r="D184" s="2"/>
      <c r="H184" s="46">
        <f>'Recursos Humanos'!$U98*H47</f>
        <v>0</v>
      </c>
      <c r="I184" s="46">
        <f>'Recursos Humanos'!$U98*I47</f>
        <v>0</v>
      </c>
      <c r="J184" s="46">
        <f>'Recursos Humanos'!$U98*J47</f>
        <v>0</v>
      </c>
      <c r="K184" s="46">
        <f>'Recursos Humanos'!$U98*K47</f>
        <v>0</v>
      </c>
      <c r="L184" s="46">
        <f>'Recursos Humanos'!$U98*L47</f>
        <v>0</v>
      </c>
      <c r="M184" s="46">
        <f>'Recursos Humanos'!$U98*M47</f>
        <v>0</v>
      </c>
      <c r="N184" s="46">
        <f>'Recursos Humanos'!$U98*N47</f>
        <v>0</v>
      </c>
      <c r="O184" s="46">
        <f>'Recursos Humanos'!$U98*O47</f>
        <v>0</v>
      </c>
      <c r="P184" s="46">
        <f>'Recursos Humanos'!$U98*P47</f>
        <v>0</v>
      </c>
      <c r="Q184" s="46">
        <f>'Recursos Humanos'!$U98*Q47</f>
        <v>0</v>
      </c>
      <c r="R184" s="46">
        <f>'Recursos Humanos'!$U98*R47</f>
        <v>0</v>
      </c>
      <c r="S184" s="46">
        <f>'Recursos Humanos'!$U98*S47</f>
        <v>0</v>
      </c>
      <c r="T184" s="46">
        <f>'Recursos Humanos'!$U98*T47</f>
        <v>0</v>
      </c>
      <c r="U184" s="46">
        <f>'Recursos Humanos'!$U98*U47</f>
        <v>0</v>
      </c>
      <c r="V184" s="46">
        <f>'Recursos Humanos'!$U98*V47</f>
        <v>0</v>
      </c>
      <c r="W184" s="8">
        <f>IF(SUM(H184:V184)&lt;&gt;'Recursos Humanos'!U98,"Erro",0)</f>
        <v>0</v>
      </c>
    </row>
    <row r="185" spans="3:23" ht="15.75" customHeight="1">
      <c r="C185" s="45" t="e">
        <f t="shared" si="11"/>
        <v>#REF!</v>
      </c>
      <c r="D185" s="2"/>
      <c r="H185" s="46">
        <f>'Recursos Humanos'!$U99*H48</f>
        <v>0</v>
      </c>
      <c r="I185" s="46">
        <f>'Recursos Humanos'!$U99*I48</f>
        <v>0</v>
      </c>
      <c r="J185" s="46">
        <f>'Recursos Humanos'!$U99*J48</f>
        <v>0</v>
      </c>
      <c r="K185" s="46">
        <f>'Recursos Humanos'!$U99*K48</f>
        <v>0</v>
      </c>
      <c r="L185" s="46">
        <f>'Recursos Humanos'!$U99*L48</f>
        <v>0</v>
      </c>
      <c r="M185" s="46">
        <f>'Recursos Humanos'!$U99*M48</f>
        <v>0</v>
      </c>
      <c r="N185" s="46">
        <f>'Recursos Humanos'!$U99*N48</f>
        <v>0</v>
      </c>
      <c r="O185" s="46">
        <f>'Recursos Humanos'!$U99*O48</f>
        <v>0</v>
      </c>
      <c r="P185" s="46">
        <f>'Recursos Humanos'!$U99*P48</f>
        <v>0</v>
      </c>
      <c r="Q185" s="46">
        <f>'Recursos Humanos'!$U99*Q48</f>
        <v>0</v>
      </c>
      <c r="R185" s="46">
        <f>'Recursos Humanos'!$U99*R48</f>
        <v>0</v>
      </c>
      <c r="S185" s="46">
        <f>'Recursos Humanos'!$U99*S48</f>
        <v>0</v>
      </c>
      <c r="T185" s="46">
        <f>'Recursos Humanos'!$U99*T48</f>
        <v>0</v>
      </c>
      <c r="U185" s="46">
        <f>'Recursos Humanos'!$U99*U48</f>
        <v>0</v>
      </c>
      <c r="V185" s="46">
        <f>'Recursos Humanos'!$U99*V48</f>
        <v>0</v>
      </c>
      <c r="W185" s="8">
        <f>IF(SUM(H185:V185)&lt;&gt;'Recursos Humanos'!U99,"Erro",0)</f>
        <v>0</v>
      </c>
    </row>
    <row r="186" spans="3:23" ht="15.75" customHeight="1">
      <c r="C186" s="45" t="e">
        <f t="shared" si="11"/>
        <v>#REF!</v>
      </c>
      <c r="D186" s="2"/>
      <c r="H186" s="46">
        <f>'Recursos Humanos'!$U100*H49</f>
        <v>0</v>
      </c>
      <c r="I186" s="46">
        <f>'Recursos Humanos'!$U100*I49</f>
        <v>0</v>
      </c>
      <c r="J186" s="46">
        <f>'Recursos Humanos'!$U100*J49</f>
        <v>0</v>
      </c>
      <c r="K186" s="46">
        <f>'Recursos Humanos'!$U100*K49</f>
        <v>0</v>
      </c>
      <c r="L186" s="46">
        <f>'Recursos Humanos'!$U100*L49</f>
        <v>0</v>
      </c>
      <c r="M186" s="46">
        <f>'Recursos Humanos'!$U100*M49</f>
        <v>0</v>
      </c>
      <c r="N186" s="46">
        <f>'Recursos Humanos'!$U100*N49</f>
        <v>0</v>
      </c>
      <c r="O186" s="46">
        <f>'Recursos Humanos'!$U100*O49</f>
        <v>0</v>
      </c>
      <c r="P186" s="46">
        <f>'Recursos Humanos'!$U100*P49</f>
        <v>0</v>
      </c>
      <c r="Q186" s="46">
        <f>'Recursos Humanos'!$U100*Q49</f>
        <v>0</v>
      </c>
      <c r="R186" s="46">
        <f>'Recursos Humanos'!$U100*R49</f>
        <v>0</v>
      </c>
      <c r="S186" s="46">
        <f>'Recursos Humanos'!$U100*S49</f>
        <v>0</v>
      </c>
      <c r="T186" s="46">
        <f>'Recursos Humanos'!$U100*T49</f>
        <v>0</v>
      </c>
      <c r="U186" s="46">
        <f>'Recursos Humanos'!$U100*U49</f>
        <v>0</v>
      </c>
      <c r="V186" s="46">
        <f>'Recursos Humanos'!$U100*V49</f>
        <v>0</v>
      </c>
      <c r="W186" s="8">
        <f>IF(SUM(H186:V186)&lt;&gt;'Recursos Humanos'!U100,"Erro",0)</f>
        <v>0</v>
      </c>
    </row>
    <row r="187" spans="3:23" ht="15.75" customHeight="1">
      <c r="C187" s="45" t="e">
        <f t="shared" si="11"/>
        <v>#REF!</v>
      </c>
      <c r="D187" s="2"/>
      <c r="H187" s="46">
        <f>'Recursos Humanos'!$U101*H50</f>
        <v>0</v>
      </c>
      <c r="I187" s="46">
        <f>'Recursos Humanos'!$U101*I50</f>
        <v>0</v>
      </c>
      <c r="J187" s="46">
        <f>'Recursos Humanos'!$U101*J50</f>
        <v>0</v>
      </c>
      <c r="K187" s="46">
        <f>'Recursos Humanos'!$U101*K50</f>
        <v>0</v>
      </c>
      <c r="L187" s="46">
        <f>'Recursos Humanos'!$U101*L50</f>
        <v>0</v>
      </c>
      <c r="M187" s="46">
        <f>'Recursos Humanos'!$U101*M50</f>
        <v>0</v>
      </c>
      <c r="N187" s="46">
        <f>'Recursos Humanos'!$U101*N50</f>
        <v>0</v>
      </c>
      <c r="O187" s="46">
        <f>'Recursos Humanos'!$U101*O50</f>
        <v>0</v>
      </c>
      <c r="P187" s="46">
        <f>'Recursos Humanos'!$U101*P50</f>
        <v>0</v>
      </c>
      <c r="Q187" s="46">
        <f>'Recursos Humanos'!$U101*Q50</f>
        <v>0</v>
      </c>
      <c r="R187" s="46">
        <f>'Recursos Humanos'!$U101*R50</f>
        <v>0</v>
      </c>
      <c r="S187" s="46">
        <f>'Recursos Humanos'!$U101*S50</f>
        <v>0</v>
      </c>
      <c r="T187" s="46">
        <f>'Recursos Humanos'!$U101*T50</f>
        <v>0</v>
      </c>
      <c r="U187" s="46">
        <f>'Recursos Humanos'!$U101*U50</f>
        <v>0</v>
      </c>
      <c r="V187" s="46">
        <f>'Recursos Humanos'!$U101*V50</f>
        <v>0</v>
      </c>
      <c r="W187" s="8">
        <f>IF(SUM(H187:V187)&lt;&gt;'Recursos Humanos'!U101,"Erro",0)</f>
        <v>0</v>
      </c>
    </row>
    <row r="188" spans="3:23" ht="15.75" customHeight="1">
      <c r="C188" s="45" t="e">
        <f t="shared" si="11"/>
        <v>#REF!</v>
      </c>
      <c r="D188" s="2"/>
      <c r="H188" s="46">
        <f>'Recursos Humanos'!$U102*H51</f>
        <v>0</v>
      </c>
      <c r="I188" s="46">
        <f>'Recursos Humanos'!$U102*I51</f>
        <v>0</v>
      </c>
      <c r="J188" s="46">
        <f>'Recursos Humanos'!$U102*J51</f>
        <v>0</v>
      </c>
      <c r="K188" s="46">
        <f>'Recursos Humanos'!$U102*K51</f>
        <v>0</v>
      </c>
      <c r="L188" s="46">
        <f>'Recursos Humanos'!$U102*L51</f>
        <v>0</v>
      </c>
      <c r="M188" s="46">
        <f>'Recursos Humanos'!$U102*M51</f>
        <v>0</v>
      </c>
      <c r="N188" s="46">
        <f>'Recursos Humanos'!$U102*N51</f>
        <v>0</v>
      </c>
      <c r="O188" s="46">
        <f>'Recursos Humanos'!$U102*O51</f>
        <v>0</v>
      </c>
      <c r="P188" s="46">
        <f>'Recursos Humanos'!$U102*P51</f>
        <v>0</v>
      </c>
      <c r="Q188" s="46">
        <f>'Recursos Humanos'!$U102*Q51</f>
        <v>0</v>
      </c>
      <c r="R188" s="46">
        <f>'Recursos Humanos'!$U102*R51</f>
        <v>0</v>
      </c>
      <c r="S188" s="46">
        <f>'Recursos Humanos'!$U102*S51</f>
        <v>0</v>
      </c>
      <c r="T188" s="46">
        <f>'Recursos Humanos'!$U102*T51</f>
        <v>0</v>
      </c>
      <c r="U188" s="46">
        <f>'Recursos Humanos'!$U102*U51</f>
        <v>0</v>
      </c>
      <c r="V188" s="46">
        <f>'Recursos Humanos'!$U102*V51</f>
        <v>0</v>
      </c>
      <c r="W188" s="8">
        <f>IF(SUM(H188:V188)&lt;&gt;'Recursos Humanos'!U102,"Erro",0)</f>
        <v>0</v>
      </c>
    </row>
    <row r="189" spans="3:23" ht="15.75" customHeight="1">
      <c r="C189" s="45" t="e">
        <f t="shared" si="11"/>
        <v>#REF!</v>
      </c>
      <c r="D189" s="2"/>
      <c r="H189" s="46">
        <f>'Recursos Humanos'!$U103*H52</f>
        <v>0</v>
      </c>
      <c r="I189" s="46">
        <f>'Recursos Humanos'!$U103*I52</f>
        <v>0</v>
      </c>
      <c r="J189" s="46">
        <f>'Recursos Humanos'!$U103*J52</f>
        <v>0</v>
      </c>
      <c r="K189" s="46">
        <f>'Recursos Humanos'!$U103*K52</f>
        <v>0</v>
      </c>
      <c r="L189" s="46">
        <f>'Recursos Humanos'!$U103*L52</f>
        <v>0</v>
      </c>
      <c r="M189" s="46">
        <f>'Recursos Humanos'!$U103*M52</f>
        <v>0</v>
      </c>
      <c r="N189" s="46">
        <f>'Recursos Humanos'!$U103*N52</f>
        <v>0</v>
      </c>
      <c r="O189" s="46">
        <f>'Recursos Humanos'!$U103*O52</f>
        <v>0</v>
      </c>
      <c r="P189" s="46">
        <f>'Recursos Humanos'!$U103*P52</f>
        <v>0</v>
      </c>
      <c r="Q189" s="46">
        <f>'Recursos Humanos'!$U103*Q52</f>
        <v>0</v>
      </c>
      <c r="R189" s="46">
        <f>'Recursos Humanos'!$U103*R52</f>
        <v>0</v>
      </c>
      <c r="S189" s="46">
        <f>'Recursos Humanos'!$U103*S52</f>
        <v>0</v>
      </c>
      <c r="T189" s="46">
        <f>'Recursos Humanos'!$U103*T52</f>
        <v>0</v>
      </c>
      <c r="U189" s="46">
        <f>'Recursos Humanos'!$U103*U52</f>
        <v>0</v>
      </c>
      <c r="V189" s="46">
        <f>'Recursos Humanos'!$U103*V52</f>
        <v>0</v>
      </c>
      <c r="W189" s="8">
        <f>IF(SUM(H189:V189)&lt;&gt;'Recursos Humanos'!U103,"Erro",0)</f>
        <v>0</v>
      </c>
    </row>
    <row r="190" spans="3:23" ht="15.75" customHeight="1">
      <c r="C190" s="45" t="e">
        <f t="shared" si="11"/>
        <v>#REF!</v>
      </c>
      <c r="D190" s="2"/>
      <c r="H190" s="46">
        <f>'Recursos Humanos'!$U104*H53</f>
        <v>0</v>
      </c>
      <c r="I190" s="46">
        <f>'Recursos Humanos'!$U104*I53</f>
        <v>0</v>
      </c>
      <c r="J190" s="46">
        <f>'Recursos Humanos'!$U104*J53</f>
        <v>0</v>
      </c>
      <c r="K190" s="46">
        <f>'Recursos Humanos'!$U104*K53</f>
        <v>0</v>
      </c>
      <c r="L190" s="46">
        <f>'Recursos Humanos'!$U104*L53</f>
        <v>0</v>
      </c>
      <c r="M190" s="46">
        <f>'Recursos Humanos'!$U104*M53</f>
        <v>0</v>
      </c>
      <c r="N190" s="46">
        <f>'Recursos Humanos'!$U104*N53</f>
        <v>0</v>
      </c>
      <c r="O190" s="46">
        <f>'Recursos Humanos'!$U104*O53</f>
        <v>0</v>
      </c>
      <c r="P190" s="46">
        <f>'Recursos Humanos'!$U104*P53</f>
        <v>0</v>
      </c>
      <c r="Q190" s="46">
        <f>'Recursos Humanos'!$U104*Q53</f>
        <v>0</v>
      </c>
      <c r="R190" s="46">
        <f>'Recursos Humanos'!$U104*R53</f>
        <v>0</v>
      </c>
      <c r="S190" s="46">
        <f>'Recursos Humanos'!$U104*S53</f>
        <v>0</v>
      </c>
      <c r="T190" s="46">
        <f>'Recursos Humanos'!$U104*T53</f>
        <v>0</v>
      </c>
      <c r="U190" s="46">
        <f>'Recursos Humanos'!$U104*U53</f>
        <v>0</v>
      </c>
      <c r="V190" s="46">
        <f>'Recursos Humanos'!$U104*V53</f>
        <v>0</v>
      </c>
      <c r="W190" s="8">
        <f>IF(SUM(H190:V190)&lt;&gt;'Recursos Humanos'!U104,"Erro",0)</f>
        <v>0</v>
      </c>
    </row>
    <row r="191" spans="3:23" ht="15.75" customHeight="1">
      <c r="C191" s="45" t="e">
        <f t="shared" si="11"/>
        <v>#REF!</v>
      </c>
      <c r="D191" s="2"/>
      <c r="H191" s="46">
        <f>'Recursos Humanos'!$U105*H54</f>
        <v>0</v>
      </c>
      <c r="I191" s="46">
        <f>'Recursos Humanos'!$U105*I54</f>
        <v>0</v>
      </c>
      <c r="J191" s="46">
        <f>'Recursos Humanos'!$U105*J54</f>
        <v>0</v>
      </c>
      <c r="K191" s="46">
        <f>'Recursos Humanos'!$U105*K54</f>
        <v>0</v>
      </c>
      <c r="L191" s="46">
        <f>'Recursos Humanos'!$U105*L54</f>
        <v>0</v>
      </c>
      <c r="M191" s="46">
        <f>'Recursos Humanos'!$U105*M54</f>
        <v>0</v>
      </c>
      <c r="N191" s="46">
        <f>'Recursos Humanos'!$U105*N54</f>
        <v>0</v>
      </c>
      <c r="O191" s="46">
        <f>'Recursos Humanos'!$U105*O54</f>
        <v>0</v>
      </c>
      <c r="P191" s="46">
        <f>'Recursos Humanos'!$U105*P54</f>
        <v>0</v>
      </c>
      <c r="Q191" s="46">
        <f>'Recursos Humanos'!$U105*Q54</f>
        <v>0</v>
      </c>
      <c r="R191" s="46">
        <f>'Recursos Humanos'!$U105*R54</f>
        <v>0</v>
      </c>
      <c r="S191" s="46">
        <f>'Recursos Humanos'!$U105*S54</f>
        <v>0</v>
      </c>
      <c r="T191" s="46">
        <f>'Recursos Humanos'!$U105*T54</f>
        <v>0</v>
      </c>
      <c r="U191" s="46">
        <f>'Recursos Humanos'!$U105*U54</f>
        <v>0</v>
      </c>
      <c r="V191" s="46">
        <f>'Recursos Humanos'!$U105*V54</f>
        <v>0</v>
      </c>
      <c r="W191" s="8">
        <f>IF(SUM(H191:V191)&lt;&gt;'Recursos Humanos'!U105,"Erro",0)</f>
        <v>0</v>
      </c>
    </row>
    <row r="192" spans="3:23" ht="15.75" customHeight="1">
      <c r="C192" s="45" t="e">
        <f t="shared" si="11"/>
        <v>#REF!</v>
      </c>
      <c r="D192" s="2"/>
      <c r="H192" s="46">
        <f>'Recursos Humanos'!$U106*H55</f>
        <v>0</v>
      </c>
      <c r="I192" s="46">
        <f>'Recursos Humanos'!$U106*I55</f>
        <v>0</v>
      </c>
      <c r="J192" s="46">
        <f>'Recursos Humanos'!$U106*J55</f>
        <v>0</v>
      </c>
      <c r="K192" s="46">
        <f>'Recursos Humanos'!$U106*K55</f>
        <v>0</v>
      </c>
      <c r="L192" s="46">
        <f>'Recursos Humanos'!$U106*L55</f>
        <v>0</v>
      </c>
      <c r="M192" s="46">
        <f>'Recursos Humanos'!$U106*M55</f>
        <v>0</v>
      </c>
      <c r="N192" s="46">
        <f>'Recursos Humanos'!$U106*N55</f>
        <v>0</v>
      </c>
      <c r="O192" s="46">
        <f>'Recursos Humanos'!$U106*O55</f>
        <v>0</v>
      </c>
      <c r="P192" s="46">
        <f>'Recursos Humanos'!$U106*P55</f>
        <v>0</v>
      </c>
      <c r="Q192" s="46">
        <f>'Recursos Humanos'!$U106*Q55</f>
        <v>0</v>
      </c>
      <c r="R192" s="46">
        <f>'Recursos Humanos'!$U106*R55</f>
        <v>0</v>
      </c>
      <c r="S192" s="46">
        <f>'Recursos Humanos'!$U106*S55</f>
        <v>0</v>
      </c>
      <c r="T192" s="46">
        <f>'Recursos Humanos'!$U106*T55</f>
        <v>0</v>
      </c>
      <c r="U192" s="46">
        <f>'Recursos Humanos'!$U106*U55</f>
        <v>0</v>
      </c>
      <c r="V192" s="46">
        <f>'Recursos Humanos'!$U106*V55</f>
        <v>0</v>
      </c>
      <c r="W192" s="8">
        <f>IF(SUM(H192:V192)&lt;&gt;'Recursos Humanos'!U106,"Erro",0)</f>
        <v>0</v>
      </c>
    </row>
    <row r="193" spans="3:23" ht="15.75" customHeight="1">
      <c r="C193" s="45" t="e">
        <f t="shared" si="11"/>
        <v>#REF!</v>
      </c>
      <c r="D193" s="2"/>
      <c r="H193" s="46">
        <f>'Recursos Humanos'!$U107*H56</f>
        <v>0</v>
      </c>
      <c r="I193" s="46">
        <f>'Recursos Humanos'!$U107*I56</f>
        <v>0</v>
      </c>
      <c r="J193" s="46">
        <f>'Recursos Humanos'!$U107*J56</f>
        <v>0</v>
      </c>
      <c r="K193" s="46">
        <f>'Recursos Humanos'!$U107*K56</f>
        <v>0</v>
      </c>
      <c r="L193" s="46">
        <f>'Recursos Humanos'!$U107*L56</f>
        <v>0</v>
      </c>
      <c r="M193" s="46">
        <f>'Recursos Humanos'!$U107*M56</f>
        <v>0</v>
      </c>
      <c r="N193" s="46">
        <f>'Recursos Humanos'!$U107*N56</f>
        <v>0</v>
      </c>
      <c r="O193" s="46">
        <f>'Recursos Humanos'!$U107*O56</f>
        <v>0</v>
      </c>
      <c r="P193" s="46">
        <f>'Recursos Humanos'!$U107*P56</f>
        <v>0</v>
      </c>
      <c r="Q193" s="46">
        <f>'Recursos Humanos'!$U107*Q56</f>
        <v>0</v>
      </c>
      <c r="R193" s="46">
        <f>'Recursos Humanos'!$U107*R56</f>
        <v>0</v>
      </c>
      <c r="S193" s="46">
        <f>'Recursos Humanos'!$U107*S56</f>
        <v>0</v>
      </c>
      <c r="T193" s="46">
        <f>'Recursos Humanos'!$U107*T56</f>
        <v>0</v>
      </c>
      <c r="U193" s="46">
        <f>'Recursos Humanos'!$U107*U56</f>
        <v>0</v>
      </c>
      <c r="V193" s="46">
        <f>'Recursos Humanos'!$U107*V56</f>
        <v>0</v>
      </c>
      <c r="W193" s="8">
        <f>IF(SUM(H193:V193)&lt;&gt;'Recursos Humanos'!U107,"Erro",0)</f>
        <v>0</v>
      </c>
    </row>
    <row r="194" spans="3:23" ht="15.75" customHeight="1">
      <c r="C194" s="45" t="e">
        <f t="shared" si="11"/>
        <v>#REF!</v>
      </c>
      <c r="D194" s="2"/>
      <c r="H194" s="46">
        <f>'Recursos Humanos'!$U108*H57</f>
        <v>0</v>
      </c>
      <c r="I194" s="46">
        <f>'Recursos Humanos'!$U108*I57</f>
        <v>0</v>
      </c>
      <c r="J194" s="46">
        <f>'Recursos Humanos'!$U108*J57</f>
        <v>0</v>
      </c>
      <c r="K194" s="46">
        <f>'Recursos Humanos'!$U108*K57</f>
        <v>0</v>
      </c>
      <c r="L194" s="46">
        <f>'Recursos Humanos'!$U108*L57</f>
        <v>0</v>
      </c>
      <c r="M194" s="46">
        <f>'Recursos Humanos'!$U108*M57</f>
        <v>0</v>
      </c>
      <c r="N194" s="46">
        <f>'Recursos Humanos'!$U108*N57</f>
        <v>0</v>
      </c>
      <c r="O194" s="46">
        <f>'Recursos Humanos'!$U108*O57</f>
        <v>0</v>
      </c>
      <c r="P194" s="46">
        <f>'Recursos Humanos'!$U108*P57</f>
        <v>0</v>
      </c>
      <c r="Q194" s="46">
        <f>'Recursos Humanos'!$U108*Q57</f>
        <v>0</v>
      </c>
      <c r="R194" s="46">
        <f>'Recursos Humanos'!$U108*R57</f>
        <v>0</v>
      </c>
      <c r="S194" s="46">
        <f>'Recursos Humanos'!$U108*S57</f>
        <v>0</v>
      </c>
      <c r="T194" s="46">
        <f>'Recursos Humanos'!$U108*T57</f>
        <v>0</v>
      </c>
      <c r="U194" s="46">
        <f>'Recursos Humanos'!$U108*U57</f>
        <v>0</v>
      </c>
      <c r="V194" s="46" t="e">
        <f>'Recursos Humanos'!$U108*#REF!</f>
        <v>#REF!</v>
      </c>
      <c r="W194" s="8" t="e">
        <f>IF(SUM(H194:V194)&lt;&gt;'Recursos Humanos'!U108,"Erro",0)</f>
        <v>#REF!</v>
      </c>
    </row>
    <row r="195" spans="3:23" ht="15.75" customHeight="1">
      <c r="C195" s="45" t="e">
        <f t="shared" si="11"/>
        <v>#REF!</v>
      </c>
      <c r="D195" s="2"/>
    </row>
    <row r="196" spans="3:23" ht="15.75" customHeight="1"/>
    <row r="197" spans="3:23" ht="15.75" customHeight="1"/>
    <row r="198" spans="3:23" ht="15.75" customHeight="1"/>
    <row r="199" spans="3:23" ht="15.75" customHeight="1"/>
    <row r="200" spans="3:23" ht="15.75" customHeight="1"/>
    <row r="201" spans="3:23" ht="15.75" customHeight="1"/>
    <row r="202" spans="3:23" ht="15.75" customHeight="1"/>
    <row r="203" spans="3:23" ht="15.75" customHeight="1"/>
    <row r="204" spans="3:23" ht="15.75" customHeight="1"/>
    <row r="205" spans="3:23" ht="15.75" customHeight="1"/>
    <row r="206" spans="3:23" ht="15.75" customHeight="1"/>
    <row r="207" spans="3:23" ht="15.75" customHeight="1"/>
    <row r="208" spans="3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E8:E57">
    <cfRule type="cellIs" dxfId="6" priority="1" operator="between">
      <formula>0.0000001</formula>
      <formula>0.99999</formula>
    </cfRule>
  </conditionalFormatting>
  <pageMargins left="0.39370078740157483" right="0.27559055118110237" top="0.31496062992125984" bottom="0.35433070866141736" header="0" footer="0"/>
  <pageSetup paperSize="9" orientation="landscape"/>
  <headerFooter>
    <oddFooter>&amp;Cwww.reduzacusto.com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1000"/>
  <sheetViews>
    <sheetView showGridLines="0" workbookViewId="0">
      <pane xSplit="9" ySplit="7" topLeftCell="J8" activePane="bottomRight" state="frozen"/>
      <selection pane="bottomRight" activeCell="S2" sqref="S2"/>
      <selection pane="bottomLeft" activeCell="A8" sqref="A8"/>
      <selection pane="topRight" activeCell="J1" sqref="J1"/>
    </sheetView>
  </sheetViews>
  <sheetFormatPr defaultColWidth="12.625" defaultRowHeight="15" customHeight="1" outlineLevelRow="1"/>
  <cols>
    <col min="1" max="1" width="0.625" customWidth="1"/>
    <col min="2" max="2" width="3.75" customWidth="1"/>
    <col min="3" max="3" width="23.625" customWidth="1"/>
    <col min="4" max="4" width="10.375" customWidth="1"/>
    <col min="5" max="5" width="3.25" customWidth="1"/>
    <col min="6" max="6" width="10.25" customWidth="1"/>
    <col min="7" max="7" width="9.625" customWidth="1"/>
    <col min="8" max="8" width="9.25" customWidth="1"/>
    <col min="9" max="9" width="7.75" customWidth="1"/>
    <col min="10" max="25" width="8.375" customWidth="1"/>
    <col min="26" max="26" width="11.375" customWidth="1"/>
    <col min="27" max="27" width="7.625" customWidth="1"/>
  </cols>
  <sheetData>
    <row r="2" spans="2:27" ht="14.45">
      <c r="S2" s="198"/>
      <c r="Y2" s="1"/>
    </row>
    <row r="3" spans="2:27" ht="14.45">
      <c r="Y3" s="1"/>
    </row>
    <row r="4" spans="2:27" ht="3.75" customHeight="1"/>
    <row r="5" spans="2:27" ht="13.9">
      <c r="K5" s="27">
        <v>1</v>
      </c>
      <c r="L5" s="27">
        <v>2</v>
      </c>
      <c r="M5" s="27">
        <v>3</v>
      </c>
      <c r="N5" s="27">
        <v>4</v>
      </c>
      <c r="O5" s="27">
        <v>5</v>
      </c>
      <c r="P5" s="27">
        <v>6</v>
      </c>
      <c r="Q5" s="27">
        <v>7</v>
      </c>
      <c r="R5" s="27">
        <v>8</v>
      </c>
      <c r="S5" s="27">
        <v>9</v>
      </c>
      <c r="T5" s="27">
        <v>10</v>
      </c>
      <c r="U5" s="27">
        <v>11</v>
      </c>
      <c r="V5" s="27">
        <v>12</v>
      </c>
      <c r="W5" s="27">
        <v>13</v>
      </c>
      <c r="X5" s="27">
        <v>14</v>
      </c>
      <c r="Y5" s="27">
        <v>15</v>
      </c>
    </row>
    <row r="6" spans="2:27" ht="84.75" customHeight="1">
      <c r="C6" s="47" t="s">
        <v>68</v>
      </c>
      <c r="D6" s="47" t="s">
        <v>71</v>
      </c>
      <c r="E6" s="55" t="s">
        <v>72</v>
      </c>
      <c r="F6" s="47" t="s">
        <v>73</v>
      </c>
      <c r="G6" s="55" t="s">
        <v>74</v>
      </c>
      <c r="H6" s="55" t="s">
        <v>75</v>
      </c>
      <c r="I6" s="49" t="s">
        <v>55</v>
      </c>
      <c r="J6" s="120" t="s">
        <v>56</v>
      </c>
      <c r="K6" s="50" t="str">
        <f>'Rateio Recursos Humanos'!G6</f>
        <v>C.Custo 1</v>
      </c>
      <c r="L6" s="50" t="str">
        <f>'Rateio Recursos Humanos'!H6</f>
        <v>C.Custo 2</v>
      </c>
      <c r="M6" s="50" t="str">
        <f>'Rateio Recursos Humanos'!I6</f>
        <v>C.Custo 3</v>
      </c>
      <c r="N6" s="50" t="str">
        <f>'Rateio Recursos Humanos'!J6</f>
        <v>C.Custo 4</v>
      </c>
      <c r="O6" s="50" t="str">
        <f>'Rateio Recursos Humanos'!K6</f>
        <v>C.Custo 5</v>
      </c>
      <c r="P6" s="50" t="str">
        <f>'Rateio Recursos Humanos'!L6</f>
        <v>C.Custo 6</v>
      </c>
      <c r="Q6" s="50" t="str">
        <f>'Rateio Recursos Humanos'!M6</f>
        <v>C.Custo 7</v>
      </c>
      <c r="R6" s="50" t="str">
        <f>'Rateio Recursos Humanos'!N6</f>
        <v>C.Custo 8</v>
      </c>
      <c r="S6" s="50" t="str">
        <f>'Rateio Recursos Humanos'!O6</f>
        <v>C.Custo 9</v>
      </c>
      <c r="T6" s="50" t="str">
        <f>'Rateio Recursos Humanos'!P6</f>
        <v>C.Custo 10</v>
      </c>
      <c r="U6" s="50" t="str">
        <f>'Rateio Recursos Humanos'!Q6</f>
        <v>C.Custo 11</v>
      </c>
      <c r="V6" s="50" t="str">
        <f>'Rateio Recursos Humanos'!R6</f>
        <v>C.Custo 12</v>
      </c>
      <c r="W6" s="50" t="str">
        <f>'Rateio Recursos Humanos'!S6</f>
        <v>C.Custo 13</v>
      </c>
      <c r="X6" s="50" t="str">
        <f>'Rateio Recursos Humanos'!T6</f>
        <v>C.Custo 14</v>
      </c>
      <c r="Y6" s="50" t="str">
        <f>'Rateio Recursos Humanos'!U6</f>
        <v>C.Custo 15</v>
      </c>
      <c r="AA6" s="51"/>
    </row>
    <row r="7" spans="2:27" ht="20.25" customHeight="1">
      <c r="C7" s="150"/>
      <c r="D7" s="150"/>
      <c r="E7" s="150"/>
      <c r="F7" s="150"/>
      <c r="G7" s="150"/>
      <c r="H7" s="151"/>
      <c r="I7" s="152" t="s">
        <v>70</v>
      </c>
      <c r="J7" s="52">
        <f t="shared" ref="J7:Y7" si="0">SUMPRODUCT($H$8:$H$57,J8:J57)</f>
        <v>0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3">
        <f t="shared" si="0"/>
        <v>0</v>
      </c>
      <c r="Q7" s="53">
        <f t="shared" si="0"/>
        <v>0</v>
      </c>
      <c r="R7" s="53">
        <f t="shared" si="0"/>
        <v>0</v>
      </c>
      <c r="S7" s="53">
        <f t="shared" si="0"/>
        <v>0</v>
      </c>
      <c r="T7" s="53">
        <f t="shared" si="0"/>
        <v>0</v>
      </c>
      <c r="U7" s="53">
        <f t="shared" si="0"/>
        <v>0</v>
      </c>
      <c r="V7" s="53">
        <f t="shared" si="0"/>
        <v>0</v>
      </c>
      <c r="W7" s="53">
        <f t="shared" si="0"/>
        <v>0</v>
      </c>
      <c r="X7" s="53">
        <f t="shared" si="0"/>
        <v>0</v>
      </c>
      <c r="Y7" s="53">
        <f t="shared" si="0"/>
        <v>0</v>
      </c>
      <c r="AA7" s="51"/>
    </row>
    <row r="8" spans="2:27" ht="15" customHeight="1">
      <c r="B8" s="6">
        <v>1</v>
      </c>
      <c r="C8" s="104"/>
      <c r="D8" s="108"/>
      <c r="E8" s="167"/>
      <c r="F8" s="108"/>
      <c r="G8" s="113"/>
      <c r="H8" s="113"/>
      <c r="I8" s="132">
        <f t="shared" ref="I8:I57" si="1">SUM(J8:Y8)</f>
        <v>0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2:27" ht="14.45">
      <c r="B9" s="6">
        <v>2</v>
      </c>
      <c r="C9" s="101"/>
      <c r="D9" s="113"/>
      <c r="E9" s="168"/>
      <c r="F9" s="113"/>
      <c r="G9" s="113"/>
      <c r="H9" s="113"/>
      <c r="I9" s="121">
        <f t="shared" si="1"/>
        <v>0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2:27" ht="14.45">
      <c r="B10" s="6">
        <v>3</v>
      </c>
      <c r="C10" s="101"/>
      <c r="D10" s="113"/>
      <c r="E10" s="168"/>
      <c r="F10" s="113"/>
      <c r="G10" s="113"/>
      <c r="H10" s="113"/>
      <c r="I10" s="121">
        <f t="shared" si="1"/>
        <v>0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2:27" ht="14.45">
      <c r="B11" s="6">
        <v>4</v>
      </c>
      <c r="C11" s="101"/>
      <c r="D11" s="113"/>
      <c r="E11" s="168"/>
      <c r="F11" s="113"/>
      <c r="G11" s="113"/>
      <c r="H11" s="113"/>
      <c r="I11" s="121">
        <f t="shared" si="1"/>
        <v>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2:27" ht="14.45">
      <c r="B12" s="6">
        <v>5</v>
      </c>
      <c r="C12" s="101"/>
      <c r="D12" s="113"/>
      <c r="E12" s="168"/>
      <c r="F12" s="113"/>
      <c r="G12" s="113">
        <f t="shared" ref="G12:G57" si="2">IF(E12=0,0,(D12-F12)/E12)</f>
        <v>0</v>
      </c>
      <c r="H12" s="113">
        <f t="shared" ref="H12:H57" si="3">IF(E12=0,0,G12/12)</f>
        <v>0</v>
      </c>
      <c r="I12" s="121">
        <f t="shared" si="1"/>
        <v>0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2:27" ht="14.45">
      <c r="B13" s="6">
        <v>6</v>
      </c>
      <c r="C13" s="101"/>
      <c r="D13" s="113"/>
      <c r="E13" s="168"/>
      <c r="F13" s="113"/>
      <c r="G13" s="113">
        <f t="shared" si="2"/>
        <v>0</v>
      </c>
      <c r="H13" s="113">
        <f t="shared" si="3"/>
        <v>0</v>
      </c>
      <c r="I13" s="121">
        <f t="shared" si="1"/>
        <v>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7" ht="14.45">
      <c r="B14" s="6">
        <v>7</v>
      </c>
      <c r="C14" s="101"/>
      <c r="D14" s="113"/>
      <c r="E14" s="168"/>
      <c r="F14" s="113"/>
      <c r="G14" s="113">
        <f t="shared" si="2"/>
        <v>0</v>
      </c>
      <c r="H14" s="113">
        <f t="shared" si="3"/>
        <v>0</v>
      </c>
      <c r="I14" s="121">
        <f t="shared" si="1"/>
        <v>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7" ht="14.45">
      <c r="B15" s="6">
        <v>8</v>
      </c>
      <c r="C15" s="101"/>
      <c r="D15" s="113"/>
      <c r="E15" s="168"/>
      <c r="F15" s="113"/>
      <c r="G15" s="113">
        <f t="shared" si="2"/>
        <v>0</v>
      </c>
      <c r="H15" s="113">
        <f t="shared" si="3"/>
        <v>0</v>
      </c>
      <c r="I15" s="121">
        <f t="shared" si="1"/>
        <v>0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7" ht="14.45">
      <c r="B16" s="6">
        <v>9</v>
      </c>
      <c r="C16" s="101"/>
      <c r="D16" s="113"/>
      <c r="E16" s="168"/>
      <c r="F16" s="113"/>
      <c r="G16" s="113">
        <f t="shared" si="2"/>
        <v>0</v>
      </c>
      <c r="H16" s="113">
        <f t="shared" si="3"/>
        <v>0</v>
      </c>
      <c r="I16" s="121">
        <f t="shared" si="1"/>
        <v>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2:25" ht="14.45">
      <c r="B17" s="6">
        <v>10</v>
      </c>
      <c r="C17" s="101"/>
      <c r="D17" s="113"/>
      <c r="E17" s="168"/>
      <c r="F17" s="113"/>
      <c r="G17" s="113">
        <f t="shared" si="2"/>
        <v>0</v>
      </c>
      <c r="H17" s="113">
        <f t="shared" si="3"/>
        <v>0</v>
      </c>
      <c r="I17" s="121">
        <f t="shared" si="1"/>
        <v>0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2:25" ht="14.45">
      <c r="B18" s="6">
        <v>11</v>
      </c>
      <c r="C18" s="101"/>
      <c r="D18" s="113"/>
      <c r="E18" s="168"/>
      <c r="F18" s="113"/>
      <c r="G18" s="113">
        <f t="shared" si="2"/>
        <v>0</v>
      </c>
      <c r="H18" s="113">
        <f t="shared" si="3"/>
        <v>0</v>
      </c>
      <c r="I18" s="121">
        <f t="shared" si="1"/>
        <v>0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2:25" ht="14.45">
      <c r="B19" s="6">
        <v>12</v>
      </c>
      <c r="C19" s="101"/>
      <c r="D19" s="113"/>
      <c r="E19" s="168"/>
      <c r="F19" s="113"/>
      <c r="G19" s="113">
        <f t="shared" si="2"/>
        <v>0</v>
      </c>
      <c r="H19" s="113">
        <f t="shared" si="3"/>
        <v>0</v>
      </c>
      <c r="I19" s="121">
        <f t="shared" si="1"/>
        <v>0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2:25" ht="14.45">
      <c r="B20" s="6">
        <v>13</v>
      </c>
      <c r="C20" s="101"/>
      <c r="D20" s="113"/>
      <c r="E20" s="168"/>
      <c r="F20" s="113"/>
      <c r="G20" s="113">
        <f t="shared" si="2"/>
        <v>0</v>
      </c>
      <c r="H20" s="113">
        <f t="shared" si="3"/>
        <v>0</v>
      </c>
      <c r="I20" s="121">
        <f t="shared" si="1"/>
        <v>0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2:25" ht="15.75" customHeight="1">
      <c r="B21" s="6">
        <v>14</v>
      </c>
      <c r="C21" s="101"/>
      <c r="D21" s="113"/>
      <c r="E21" s="168"/>
      <c r="F21" s="113"/>
      <c r="G21" s="113">
        <f t="shared" si="2"/>
        <v>0</v>
      </c>
      <c r="H21" s="113">
        <f t="shared" si="3"/>
        <v>0</v>
      </c>
      <c r="I21" s="121">
        <f t="shared" si="1"/>
        <v>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2:25" ht="15.75" customHeight="1">
      <c r="B22" s="6">
        <v>15</v>
      </c>
      <c r="C22" s="101"/>
      <c r="D22" s="113"/>
      <c r="E22" s="168"/>
      <c r="F22" s="113"/>
      <c r="G22" s="113">
        <f t="shared" si="2"/>
        <v>0</v>
      </c>
      <c r="H22" s="113">
        <f t="shared" si="3"/>
        <v>0</v>
      </c>
      <c r="I22" s="121">
        <f t="shared" si="1"/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2:25" ht="15.75" customHeight="1">
      <c r="B23" s="6">
        <v>16</v>
      </c>
      <c r="C23" s="101"/>
      <c r="D23" s="113"/>
      <c r="E23" s="168"/>
      <c r="F23" s="113"/>
      <c r="G23" s="113">
        <f t="shared" si="2"/>
        <v>0</v>
      </c>
      <c r="H23" s="113">
        <f t="shared" si="3"/>
        <v>0</v>
      </c>
      <c r="I23" s="121">
        <f t="shared" si="1"/>
        <v>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2:25" ht="15.75" customHeight="1">
      <c r="B24" s="6">
        <v>17</v>
      </c>
      <c r="C24" s="101"/>
      <c r="D24" s="113"/>
      <c r="E24" s="168"/>
      <c r="F24" s="113"/>
      <c r="G24" s="113">
        <f t="shared" si="2"/>
        <v>0</v>
      </c>
      <c r="H24" s="113">
        <f t="shared" si="3"/>
        <v>0</v>
      </c>
      <c r="I24" s="121">
        <f t="shared" si="1"/>
        <v>0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2:25" ht="15.75" customHeight="1">
      <c r="B25" s="6">
        <v>18</v>
      </c>
      <c r="C25" s="101"/>
      <c r="D25" s="113"/>
      <c r="E25" s="168"/>
      <c r="F25" s="113"/>
      <c r="G25" s="113">
        <f t="shared" si="2"/>
        <v>0</v>
      </c>
      <c r="H25" s="113">
        <f t="shared" si="3"/>
        <v>0</v>
      </c>
      <c r="I25" s="121">
        <f t="shared" si="1"/>
        <v>0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15.75" customHeight="1">
      <c r="B26" s="6">
        <v>19</v>
      </c>
      <c r="C26" s="101"/>
      <c r="D26" s="113"/>
      <c r="E26" s="168"/>
      <c r="F26" s="113"/>
      <c r="G26" s="113">
        <f t="shared" si="2"/>
        <v>0</v>
      </c>
      <c r="H26" s="113">
        <f t="shared" si="3"/>
        <v>0</v>
      </c>
      <c r="I26" s="121">
        <f t="shared" si="1"/>
        <v>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15.75" customHeight="1">
      <c r="B27" s="6">
        <v>20</v>
      </c>
      <c r="C27" s="101"/>
      <c r="D27" s="113"/>
      <c r="E27" s="168"/>
      <c r="F27" s="113"/>
      <c r="G27" s="113">
        <f t="shared" si="2"/>
        <v>0</v>
      </c>
      <c r="H27" s="113">
        <f t="shared" si="3"/>
        <v>0</v>
      </c>
      <c r="I27" s="121">
        <f t="shared" si="1"/>
        <v>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ht="15" customHeight="1" outlineLevel="1">
      <c r="B28" s="116">
        <v>21</v>
      </c>
      <c r="C28" s="101"/>
      <c r="D28" s="113"/>
      <c r="E28" s="168"/>
      <c r="F28" s="113"/>
      <c r="G28" s="113">
        <f t="shared" si="2"/>
        <v>0</v>
      </c>
      <c r="H28" s="113">
        <f t="shared" si="3"/>
        <v>0</v>
      </c>
      <c r="I28" s="121">
        <f t="shared" si="1"/>
        <v>0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ht="15" customHeight="1" outlineLevel="1">
      <c r="B29" s="116">
        <v>22</v>
      </c>
      <c r="C29" s="101"/>
      <c r="D29" s="113"/>
      <c r="E29" s="168"/>
      <c r="F29" s="113"/>
      <c r="G29" s="113">
        <f t="shared" si="2"/>
        <v>0</v>
      </c>
      <c r="H29" s="113">
        <f t="shared" si="3"/>
        <v>0</v>
      </c>
      <c r="I29" s="121">
        <f t="shared" si="1"/>
        <v>0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ht="15" customHeight="1" outlineLevel="1">
      <c r="B30" s="116">
        <v>23</v>
      </c>
      <c r="C30" s="101"/>
      <c r="D30" s="113"/>
      <c r="E30" s="168"/>
      <c r="F30" s="113"/>
      <c r="G30" s="113">
        <f t="shared" si="2"/>
        <v>0</v>
      </c>
      <c r="H30" s="113">
        <f t="shared" si="3"/>
        <v>0</v>
      </c>
      <c r="I30" s="121">
        <f t="shared" si="1"/>
        <v>0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2:25" ht="15" customHeight="1" outlineLevel="1">
      <c r="B31" s="116">
        <v>24</v>
      </c>
      <c r="C31" s="101"/>
      <c r="D31" s="113"/>
      <c r="E31" s="168"/>
      <c r="F31" s="113"/>
      <c r="G31" s="113">
        <f t="shared" si="2"/>
        <v>0</v>
      </c>
      <c r="H31" s="113">
        <f t="shared" si="3"/>
        <v>0</v>
      </c>
      <c r="I31" s="121">
        <f t="shared" si="1"/>
        <v>0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 ht="15" customHeight="1" outlineLevel="1">
      <c r="B32" s="116">
        <v>25</v>
      </c>
      <c r="C32" s="101"/>
      <c r="D32" s="113"/>
      <c r="E32" s="168"/>
      <c r="F32" s="113"/>
      <c r="G32" s="113">
        <f t="shared" si="2"/>
        <v>0</v>
      </c>
      <c r="H32" s="113">
        <f t="shared" si="3"/>
        <v>0</v>
      </c>
      <c r="I32" s="121">
        <f t="shared" si="1"/>
        <v>0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2:25" ht="15" customHeight="1" outlineLevel="1">
      <c r="B33" s="116">
        <v>26</v>
      </c>
      <c r="C33" s="101"/>
      <c r="D33" s="113"/>
      <c r="E33" s="168"/>
      <c r="F33" s="113"/>
      <c r="G33" s="113">
        <f t="shared" si="2"/>
        <v>0</v>
      </c>
      <c r="H33" s="113">
        <f t="shared" si="3"/>
        <v>0</v>
      </c>
      <c r="I33" s="121">
        <f t="shared" si="1"/>
        <v>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2:25" ht="15" customHeight="1" outlineLevel="1">
      <c r="B34" s="116">
        <v>27</v>
      </c>
      <c r="C34" s="101"/>
      <c r="D34" s="113"/>
      <c r="E34" s="168"/>
      <c r="F34" s="113"/>
      <c r="G34" s="113">
        <f t="shared" si="2"/>
        <v>0</v>
      </c>
      <c r="H34" s="113">
        <f t="shared" si="3"/>
        <v>0</v>
      </c>
      <c r="I34" s="121">
        <f t="shared" si="1"/>
        <v>0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2:25" ht="15" customHeight="1" outlineLevel="1">
      <c r="B35" s="116">
        <v>28</v>
      </c>
      <c r="C35" s="101"/>
      <c r="D35" s="113"/>
      <c r="E35" s="168"/>
      <c r="F35" s="113"/>
      <c r="G35" s="113">
        <f t="shared" si="2"/>
        <v>0</v>
      </c>
      <c r="H35" s="113">
        <f t="shared" si="3"/>
        <v>0</v>
      </c>
      <c r="I35" s="121">
        <f t="shared" si="1"/>
        <v>0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 ht="15" customHeight="1" outlineLevel="1">
      <c r="B36" s="116">
        <v>29</v>
      </c>
      <c r="C36" s="101"/>
      <c r="D36" s="113"/>
      <c r="E36" s="168"/>
      <c r="F36" s="113"/>
      <c r="G36" s="113">
        <f t="shared" si="2"/>
        <v>0</v>
      </c>
      <c r="H36" s="113">
        <f t="shared" si="3"/>
        <v>0</v>
      </c>
      <c r="I36" s="121">
        <f t="shared" si="1"/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ht="15.75" customHeight="1">
      <c r="B37" s="116">
        <v>30</v>
      </c>
      <c r="C37" s="101"/>
      <c r="D37" s="113"/>
      <c r="E37" s="168"/>
      <c r="F37" s="113"/>
      <c r="G37" s="113">
        <f t="shared" si="2"/>
        <v>0</v>
      </c>
      <c r="H37" s="113">
        <f t="shared" si="3"/>
        <v>0</v>
      </c>
      <c r="I37" s="121">
        <f t="shared" si="1"/>
        <v>0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ht="15" customHeight="1" outlineLevel="1">
      <c r="B38" s="117">
        <v>31</v>
      </c>
      <c r="C38" s="101"/>
      <c r="D38" s="113"/>
      <c r="E38" s="168"/>
      <c r="F38" s="113"/>
      <c r="G38" s="113">
        <f t="shared" si="2"/>
        <v>0</v>
      </c>
      <c r="H38" s="113">
        <f t="shared" si="3"/>
        <v>0</v>
      </c>
      <c r="I38" s="121">
        <f t="shared" si="1"/>
        <v>0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ht="15" customHeight="1" outlineLevel="1">
      <c r="B39" s="117">
        <v>32</v>
      </c>
      <c r="C39" s="101"/>
      <c r="D39" s="113"/>
      <c r="E39" s="168"/>
      <c r="F39" s="113"/>
      <c r="G39" s="113">
        <f t="shared" si="2"/>
        <v>0</v>
      </c>
      <c r="H39" s="113">
        <f t="shared" si="3"/>
        <v>0</v>
      </c>
      <c r="I39" s="121">
        <f t="shared" si="1"/>
        <v>0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ht="15" customHeight="1" outlineLevel="1">
      <c r="B40" s="117">
        <v>33</v>
      </c>
      <c r="C40" s="101"/>
      <c r="D40" s="113"/>
      <c r="E40" s="168"/>
      <c r="F40" s="113"/>
      <c r="G40" s="113">
        <f t="shared" si="2"/>
        <v>0</v>
      </c>
      <c r="H40" s="113">
        <f t="shared" si="3"/>
        <v>0</v>
      </c>
      <c r="I40" s="121">
        <f t="shared" si="1"/>
        <v>0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2:25" ht="15" customHeight="1" outlineLevel="1">
      <c r="B41" s="117">
        <v>34</v>
      </c>
      <c r="C41" s="101"/>
      <c r="D41" s="113"/>
      <c r="E41" s="168"/>
      <c r="F41" s="113"/>
      <c r="G41" s="113">
        <f t="shared" si="2"/>
        <v>0</v>
      </c>
      <c r="H41" s="113">
        <f t="shared" si="3"/>
        <v>0</v>
      </c>
      <c r="I41" s="121">
        <f t="shared" si="1"/>
        <v>0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 ht="15" customHeight="1" outlineLevel="1">
      <c r="B42" s="117">
        <v>35</v>
      </c>
      <c r="C42" s="101"/>
      <c r="D42" s="113"/>
      <c r="E42" s="168"/>
      <c r="F42" s="113"/>
      <c r="G42" s="113">
        <f t="shared" si="2"/>
        <v>0</v>
      </c>
      <c r="H42" s="113">
        <f t="shared" si="3"/>
        <v>0</v>
      </c>
      <c r="I42" s="121">
        <f t="shared" si="1"/>
        <v>0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2:25" ht="15" customHeight="1" outlineLevel="1">
      <c r="B43" s="117">
        <v>36</v>
      </c>
      <c r="C43" s="101"/>
      <c r="D43" s="113"/>
      <c r="E43" s="168"/>
      <c r="F43" s="113"/>
      <c r="G43" s="113">
        <f t="shared" si="2"/>
        <v>0</v>
      </c>
      <c r="H43" s="113">
        <f t="shared" si="3"/>
        <v>0</v>
      </c>
      <c r="I43" s="121">
        <f t="shared" si="1"/>
        <v>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25" ht="15" customHeight="1" outlineLevel="1">
      <c r="B44" s="117">
        <v>37</v>
      </c>
      <c r="C44" s="101"/>
      <c r="D44" s="113"/>
      <c r="E44" s="168"/>
      <c r="F44" s="113"/>
      <c r="G44" s="113">
        <f t="shared" si="2"/>
        <v>0</v>
      </c>
      <c r="H44" s="113">
        <f t="shared" si="3"/>
        <v>0</v>
      </c>
      <c r="I44" s="121">
        <f t="shared" si="1"/>
        <v>0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2:25" ht="15" customHeight="1" outlineLevel="1">
      <c r="B45" s="117">
        <v>38</v>
      </c>
      <c r="C45" s="101"/>
      <c r="D45" s="113"/>
      <c r="E45" s="168"/>
      <c r="F45" s="113"/>
      <c r="G45" s="113">
        <f t="shared" si="2"/>
        <v>0</v>
      </c>
      <c r="H45" s="113">
        <f t="shared" si="3"/>
        <v>0</v>
      </c>
      <c r="I45" s="121">
        <f t="shared" si="1"/>
        <v>0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ht="15" customHeight="1" outlineLevel="1">
      <c r="B46" s="117">
        <v>39</v>
      </c>
      <c r="C46" s="101"/>
      <c r="D46" s="113"/>
      <c r="E46" s="168"/>
      <c r="F46" s="113"/>
      <c r="G46" s="113">
        <f t="shared" si="2"/>
        <v>0</v>
      </c>
      <c r="H46" s="113">
        <f t="shared" si="3"/>
        <v>0</v>
      </c>
      <c r="I46" s="121">
        <f t="shared" si="1"/>
        <v>0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2:25" ht="15.75" customHeight="1">
      <c r="B47" s="117">
        <v>40</v>
      </c>
      <c r="C47" s="101"/>
      <c r="D47" s="113"/>
      <c r="E47" s="168"/>
      <c r="F47" s="113"/>
      <c r="G47" s="113">
        <f t="shared" si="2"/>
        <v>0</v>
      </c>
      <c r="H47" s="113">
        <f t="shared" si="3"/>
        <v>0</v>
      </c>
      <c r="I47" s="121">
        <f t="shared" si="1"/>
        <v>0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15" customHeight="1" outlineLevel="1">
      <c r="B48" s="118">
        <v>41</v>
      </c>
      <c r="C48" s="101"/>
      <c r="D48" s="113"/>
      <c r="E48" s="168"/>
      <c r="F48" s="113"/>
      <c r="G48" s="113">
        <f t="shared" si="2"/>
        <v>0</v>
      </c>
      <c r="H48" s="113">
        <f t="shared" si="3"/>
        <v>0</v>
      </c>
      <c r="I48" s="121">
        <f t="shared" si="1"/>
        <v>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7" ht="15" customHeight="1" outlineLevel="1">
      <c r="B49" s="118">
        <v>42</v>
      </c>
      <c r="C49" s="101"/>
      <c r="D49" s="113"/>
      <c r="E49" s="168"/>
      <c r="F49" s="113"/>
      <c r="G49" s="113">
        <f t="shared" si="2"/>
        <v>0</v>
      </c>
      <c r="H49" s="113">
        <f t="shared" si="3"/>
        <v>0</v>
      </c>
      <c r="I49" s="121">
        <f t="shared" si="1"/>
        <v>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7" ht="15" customHeight="1" outlineLevel="1">
      <c r="B50" s="118">
        <v>43</v>
      </c>
      <c r="C50" s="101"/>
      <c r="D50" s="113"/>
      <c r="E50" s="168"/>
      <c r="F50" s="113"/>
      <c r="G50" s="113">
        <f t="shared" si="2"/>
        <v>0</v>
      </c>
      <c r="H50" s="113">
        <f t="shared" si="3"/>
        <v>0</v>
      </c>
      <c r="I50" s="121">
        <f t="shared" si="1"/>
        <v>0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7" ht="15" customHeight="1" outlineLevel="1">
      <c r="B51" s="118">
        <v>44</v>
      </c>
      <c r="C51" s="101"/>
      <c r="D51" s="113"/>
      <c r="E51" s="168"/>
      <c r="F51" s="113"/>
      <c r="G51" s="113">
        <f t="shared" si="2"/>
        <v>0</v>
      </c>
      <c r="H51" s="113">
        <f t="shared" si="3"/>
        <v>0</v>
      </c>
      <c r="I51" s="121">
        <f t="shared" si="1"/>
        <v>0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7" ht="15" customHeight="1" outlineLevel="1">
      <c r="B52" s="118">
        <v>45</v>
      </c>
      <c r="C52" s="101"/>
      <c r="D52" s="113"/>
      <c r="E52" s="168"/>
      <c r="F52" s="113"/>
      <c r="G52" s="113">
        <f t="shared" si="2"/>
        <v>0</v>
      </c>
      <c r="H52" s="113">
        <f t="shared" si="3"/>
        <v>0</v>
      </c>
      <c r="I52" s="121">
        <f t="shared" si="1"/>
        <v>0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7" ht="15" customHeight="1" outlineLevel="1">
      <c r="B53" s="118">
        <v>46</v>
      </c>
      <c r="C53" s="101"/>
      <c r="D53" s="113"/>
      <c r="E53" s="168"/>
      <c r="F53" s="113"/>
      <c r="G53" s="113">
        <f t="shared" si="2"/>
        <v>0</v>
      </c>
      <c r="H53" s="113">
        <f t="shared" si="3"/>
        <v>0</v>
      </c>
      <c r="I53" s="121">
        <f t="shared" si="1"/>
        <v>0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7" ht="15" customHeight="1" outlineLevel="1">
      <c r="B54" s="118">
        <v>47</v>
      </c>
      <c r="C54" s="101"/>
      <c r="D54" s="113"/>
      <c r="E54" s="168"/>
      <c r="F54" s="113"/>
      <c r="G54" s="113">
        <f t="shared" si="2"/>
        <v>0</v>
      </c>
      <c r="H54" s="113">
        <f t="shared" si="3"/>
        <v>0</v>
      </c>
      <c r="I54" s="121">
        <f t="shared" si="1"/>
        <v>0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7" ht="15" customHeight="1" outlineLevel="1">
      <c r="B55" s="118">
        <v>48</v>
      </c>
      <c r="C55" s="101"/>
      <c r="D55" s="113"/>
      <c r="E55" s="168"/>
      <c r="F55" s="113"/>
      <c r="G55" s="113">
        <f t="shared" si="2"/>
        <v>0</v>
      </c>
      <c r="H55" s="113">
        <f t="shared" si="3"/>
        <v>0</v>
      </c>
      <c r="I55" s="121">
        <f t="shared" si="1"/>
        <v>0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7" ht="15" customHeight="1" outlineLevel="1">
      <c r="B56" s="118">
        <v>49</v>
      </c>
      <c r="C56" s="101"/>
      <c r="D56" s="113"/>
      <c r="E56" s="168"/>
      <c r="F56" s="113"/>
      <c r="G56" s="113">
        <f t="shared" si="2"/>
        <v>0</v>
      </c>
      <c r="H56" s="113">
        <f t="shared" si="3"/>
        <v>0</v>
      </c>
      <c r="I56" s="121">
        <f t="shared" si="1"/>
        <v>0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7" ht="15.75" customHeight="1">
      <c r="B57" s="118">
        <v>50</v>
      </c>
      <c r="C57" s="101"/>
      <c r="D57" s="113"/>
      <c r="E57" s="168"/>
      <c r="F57" s="113"/>
      <c r="G57" s="113">
        <f t="shared" si="2"/>
        <v>0</v>
      </c>
      <c r="H57" s="113">
        <f t="shared" si="3"/>
        <v>0</v>
      </c>
      <c r="I57" s="121">
        <f t="shared" si="1"/>
        <v>0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3" t="s">
        <v>58</v>
      </c>
    </row>
    <row r="58" spans="1:27" ht="15.75" customHeight="1">
      <c r="A58" s="6"/>
      <c r="B58" s="6"/>
      <c r="C58" s="30"/>
      <c r="D58" s="124"/>
      <c r="E58" s="124"/>
      <c r="F58" s="124"/>
      <c r="G58" s="124"/>
      <c r="H58" s="124"/>
      <c r="I58" s="124" t="s">
        <v>59</v>
      </c>
      <c r="J58" s="125"/>
      <c r="K58" s="139">
        <f>'Rateio Recursos Humanos'!G57</f>
        <v>0</v>
      </c>
      <c r="L58" s="139">
        <f>'Rateio Recursos Humanos'!H57</f>
        <v>0</v>
      </c>
      <c r="M58" s="139">
        <f>'Rateio Recursos Humanos'!I57</f>
        <v>0</v>
      </c>
      <c r="N58" s="139">
        <f>'Rateio Recursos Humanos'!J57</f>
        <v>0</v>
      </c>
      <c r="O58" s="139">
        <f>'Rateio Recursos Humanos'!K57</f>
        <v>0</v>
      </c>
      <c r="P58" s="139">
        <f>'Rateio Recursos Humanos'!L57</f>
        <v>0</v>
      </c>
      <c r="Q58" s="139">
        <f>'Rateio Recursos Humanos'!M57</f>
        <v>0</v>
      </c>
      <c r="R58" s="139">
        <f>'Rateio Recursos Humanos'!N57</f>
        <v>0</v>
      </c>
      <c r="S58" s="139">
        <f>'Rateio Recursos Humanos'!O57</f>
        <v>0</v>
      </c>
      <c r="T58" s="139">
        <f>'Rateio Recursos Humanos'!P57</f>
        <v>0</v>
      </c>
      <c r="U58" s="139">
        <f>'Rateio Recursos Humanos'!Q57</f>
        <v>0</v>
      </c>
      <c r="V58" s="139">
        <f>'Rateio Recursos Humanos'!R57</f>
        <v>0</v>
      </c>
      <c r="W58" s="139">
        <f>'Rateio Recursos Humanos'!S57</f>
        <v>0</v>
      </c>
      <c r="X58" s="139">
        <f>'Rateio Recursos Humanos'!T57</f>
        <v>0</v>
      </c>
      <c r="Y58" s="139">
        <f>'Rateio Recursos Humanos'!U57</f>
        <v>0</v>
      </c>
      <c r="Z58" s="126">
        <f>SUM(K58:Y58)</f>
        <v>0</v>
      </c>
      <c r="AA58" s="6"/>
    </row>
    <row r="59" spans="1:27" ht="15.75" customHeight="1">
      <c r="D59" s="141"/>
      <c r="E59" s="141"/>
      <c r="F59" s="141"/>
      <c r="G59" s="141"/>
      <c r="H59" s="141"/>
      <c r="I59" s="141" t="s">
        <v>62</v>
      </c>
      <c r="J59" s="157"/>
      <c r="K59" s="158" t="e">
        <f t="shared" ref="K59:Z59" si="4">K58/$Z$58</f>
        <v>#DIV/0!</v>
      </c>
      <c r="L59" s="158" t="e">
        <f t="shared" si="4"/>
        <v>#DIV/0!</v>
      </c>
      <c r="M59" s="158" t="e">
        <f t="shared" si="4"/>
        <v>#DIV/0!</v>
      </c>
      <c r="N59" s="158" t="e">
        <f t="shared" si="4"/>
        <v>#DIV/0!</v>
      </c>
      <c r="O59" s="158" t="e">
        <f t="shared" si="4"/>
        <v>#DIV/0!</v>
      </c>
      <c r="P59" s="158" t="e">
        <f t="shared" si="4"/>
        <v>#DIV/0!</v>
      </c>
      <c r="Q59" s="158" t="e">
        <f t="shared" si="4"/>
        <v>#DIV/0!</v>
      </c>
      <c r="R59" s="158" t="e">
        <f t="shared" si="4"/>
        <v>#DIV/0!</v>
      </c>
      <c r="S59" s="158" t="e">
        <f t="shared" si="4"/>
        <v>#DIV/0!</v>
      </c>
      <c r="T59" s="158" t="e">
        <f t="shared" si="4"/>
        <v>#DIV/0!</v>
      </c>
      <c r="U59" s="158" t="e">
        <f t="shared" si="4"/>
        <v>#DIV/0!</v>
      </c>
      <c r="V59" s="158" t="e">
        <f t="shared" si="4"/>
        <v>#DIV/0!</v>
      </c>
      <c r="W59" s="158" t="e">
        <f t="shared" si="4"/>
        <v>#DIV/0!</v>
      </c>
      <c r="X59" s="158" t="e">
        <f t="shared" si="4"/>
        <v>#DIV/0!</v>
      </c>
      <c r="Y59" s="158" t="e">
        <f t="shared" si="4"/>
        <v>#DIV/0!</v>
      </c>
      <c r="Z59" s="159" t="e">
        <f t="shared" si="4"/>
        <v>#DIV/0!</v>
      </c>
    </row>
    <row r="60" spans="1:27" ht="15.75" customHeight="1">
      <c r="D60" s="128"/>
      <c r="E60" s="128"/>
      <c r="F60" s="128"/>
      <c r="G60" s="128"/>
      <c r="H60" s="128"/>
      <c r="I60" s="128" t="s">
        <v>63</v>
      </c>
      <c r="J60" s="160">
        <f t="shared" ref="J60:L60" si="5">SUMPRODUCT($H$8:$H$57,J8:J57)</f>
        <v>0</v>
      </c>
      <c r="K60" s="161">
        <f t="shared" si="5"/>
        <v>0</v>
      </c>
      <c r="L60" s="161">
        <f t="shared" si="5"/>
        <v>0</v>
      </c>
      <c r="M60" s="161">
        <v>708.33333333333303</v>
      </c>
      <c r="N60" s="161">
        <v>97.2222222222222</v>
      </c>
      <c r="O60" s="161">
        <v>291.66666666666703</v>
      </c>
      <c r="P60" s="161">
        <v>97.2222222222222</v>
      </c>
      <c r="Q60" s="161">
        <v>283.73015873015902</v>
      </c>
      <c r="R60" s="161">
        <v>0</v>
      </c>
      <c r="S60" s="161">
        <v>0</v>
      </c>
      <c r="T60" s="161">
        <v>0</v>
      </c>
      <c r="U60" s="161">
        <v>0</v>
      </c>
      <c r="V60" s="161">
        <v>0</v>
      </c>
      <c r="W60" s="161">
        <v>0</v>
      </c>
      <c r="X60" s="161">
        <v>0</v>
      </c>
      <c r="Y60" s="161">
        <v>0</v>
      </c>
      <c r="Z60" s="162">
        <f>SUM(J60:Y60)</f>
        <v>1478.1746031746034</v>
      </c>
    </row>
    <row r="61" spans="1:27" ht="15.75" customHeight="1">
      <c r="D61" s="163"/>
      <c r="E61" s="163"/>
      <c r="F61" s="163"/>
      <c r="G61" s="163"/>
      <c r="H61" s="163"/>
      <c r="I61" s="163" t="s">
        <v>64</v>
      </c>
      <c r="J61" s="156"/>
      <c r="K61" s="164" t="e">
        <f t="shared" ref="K61:Y61" si="6">$J$60*K59</f>
        <v>#DIV/0!</v>
      </c>
      <c r="L61" s="164" t="e">
        <f t="shared" si="6"/>
        <v>#DIV/0!</v>
      </c>
      <c r="M61" s="164" t="e">
        <f t="shared" si="6"/>
        <v>#DIV/0!</v>
      </c>
      <c r="N61" s="164" t="e">
        <f t="shared" si="6"/>
        <v>#DIV/0!</v>
      </c>
      <c r="O61" s="164" t="e">
        <f t="shared" si="6"/>
        <v>#DIV/0!</v>
      </c>
      <c r="P61" s="164" t="e">
        <f t="shared" si="6"/>
        <v>#DIV/0!</v>
      </c>
      <c r="Q61" s="164" t="e">
        <f t="shared" si="6"/>
        <v>#DIV/0!</v>
      </c>
      <c r="R61" s="164" t="e">
        <f t="shared" si="6"/>
        <v>#DIV/0!</v>
      </c>
      <c r="S61" s="164" t="e">
        <f t="shared" si="6"/>
        <v>#DIV/0!</v>
      </c>
      <c r="T61" s="164" t="e">
        <f t="shared" si="6"/>
        <v>#DIV/0!</v>
      </c>
      <c r="U61" s="164" t="e">
        <f t="shared" si="6"/>
        <v>#DIV/0!</v>
      </c>
      <c r="V61" s="164" t="e">
        <f t="shared" si="6"/>
        <v>#DIV/0!</v>
      </c>
      <c r="W61" s="164" t="e">
        <f t="shared" si="6"/>
        <v>#DIV/0!</v>
      </c>
      <c r="X61" s="164" t="e">
        <f t="shared" si="6"/>
        <v>#DIV/0!</v>
      </c>
      <c r="Y61" s="164" t="e">
        <f t="shared" si="6"/>
        <v>#DIV/0!</v>
      </c>
      <c r="Z61" s="164" t="e">
        <f>SUM(K61:Y61)</f>
        <v>#DIV/0!</v>
      </c>
    </row>
    <row r="62" spans="1:27" ht="15.75" customHeight="1">
      <c r="D62" s="128"/>
      <c r="E62" s="128"/>
      <c r="F62" s="128"/>
      <c r="G62" s="128"/>
      <c r="H62" s="128"/>
      <c r="I62" s="128" t="s">
        <v>65</v>
      </c>
      <c r="J62" s="156"/>
      <c r="K62" s="165" t="e">
        <f t="shared" ref="K62:Z62" si="7">SUM(K60:K61)</f>
        <v>#DIV/0!</v>
      </c>
      <c r="L62" s="165" t="e">
        <f t="shared" si="7"/>
        <v>#DIV/0!</v>
      </c>
      <c r="M62" s="165" t="e">
        <f t="shared" si="7"/>
        <v>#DIV/0!</v>
      </c>
      <c r="N62" s="165" t="e">
        <f t="shared" si="7"/>
        <v>#DIV/0!</v>
      </c>
      <c r="O62" s="165" t="e">
        <f t="shared" si="7"/>
        <v>#DIV/0!</v>
      </c>
      <c r="P62" s="165" t="e">
        <f t="shared" si="7"/>
        <v>#DIV/0!</v>
      </c>
      <c r="Q62" s="165" t="e">
        <f t="shared" si="7"/>
        <v>#DIV/0!</v>
      </c>
      <c r="R62" s="165" t="e">
        <f t="shared" si="7"/>
        <v>#DIV/0!</v>
      </c>
      <c r="S62" s="165" t="e">
        <f t="shared" si="7"/>
        <v>#DIV/0!</v>
      </c>
      <c r="T62" s="165" t="e">
        <f t="shared" si="7"/>
        <v>#DIV/0!</v>
      </c>
      <c r="U62" s="165" t="e">
        <f t="shared" si="7"/>
        <v>#DIV/0!</v>
      </c>
      <c r="V62" s="165" t="e">
        <f t="shared" si="7"/>
        <v>#DIV/0!</v>
      </c>
      <c r="W62" s="165" t="e">
        <f t="shared" si="7"/>
        <v>#DIV/0!</v>
      </c>
      <c r="X62" s="165" t="e">
        <f t="shared" si="7"/>
        <v>#DIV/0!</v>
      </c>
      <c r="Y62" s="165" t="e">
        <f t="shared" si="7"/>
        <v>#DIV/0!</v>
      </c>
      <c r="Z62" s="162" t="e">
        <f t="shared" si="7"/>
        <v>#DIV/0!</v>
      </c>
    </row>
    <row r="63" spans="1:27" ht="15.75" customHeight="1">
      <c r="D63" s="128"/>
      <c r="E63" s="128"/>
      <c r="F63" s="128"/>
      <c r="G63" s="128"/>
      <c r="H63" s="128"/>
      <c r="I63" s="128" t="s">
        <v>61</v>
      </c>
      <c r="J63" s="156"/>
      <c r="K63" s="166">
        <f t="shared" ref="K63:Z63" si="8">IF(K58=0,0,K62/K58)</f>
        <v>0</v>
      </c>
      <c r="L63" s="166">
        <f t="shared" si="8"/>
        <v>0</v>
      </c>
      <c r="M63" s="166">
        <f t="shared" si="8"/>
        <v>0</v>
      </c>
      <c r="N63" s="166">
        <f t="shared" si="8"/>
        <v>0</v>
      </c>
      <c r="O63" s="166">
        <f t="shared" si="8"/>
        <v>0</v>
      </c>
      <c r="P63" s="166">
        <f t="shared" si="8"/>
        <v>0</v>
      </c>
      <c r="Q63" s="166">
        <f t="shared" si="8"/>
        <v>0</v>
      </c>
      <c r="R63" s="166">
        <f t="shared" si="8"/>
        <v>0</v>
      </c>
      <c r="S63" s="166">
        <f t="shared" si="8"/>
        <v>0</v>
      </c>
      <c r="T63" s="166">
        <f t="shared" si="8"/>
        <v>0</v>
      </c>
      <c r="U63" s="166">
        <f t="shared" si="8"/>
        <v>0</v>
      </c>
      <c r="V63" s="166">
        <f t="shared" si="8"/>
        <v>0</v>
      </c>
      <c r="W63" s="166">
        <f t="shared" si="8"/>
        <v>0</v>
      </c>
      <c r="X63" s="166">
        <f t="shared" si="8"/>
        <v>0</v>
      </c>
      <c r="Y63" s="166">
        <f t="shared" si="8"/>
        <v>0</v>
      </c>
      <c r="Z63" s="162">
        <f t="shared" si="8"/>
        <v>0</v>
      </c>
    </row>
    <row r="64" spans="1:2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spans="3:27" ht="15.75" customHeight="1"/>
    <row r="82" spans="3:27" ht="15.75" customHeight="1"/>
    <row r="83" spans="3:27" ht="15.75" customHeight="1"/>
    <row r="84" spans="3:27" ht="15.75" customHeight="1"/>
    <row r="85" spans="3:27" ht="15.75" customHeight="1"/>
    <row r="86" spans="3:27" ht="15.75" customHeight="1">
      <c r="C86" s="42" t="s">
        <v>66</v>
      </c>
      <c r="D86" s="42"/>
      <c r="E86" s="42"/>
      <c r="F86" s="42"/>
      <c r="G86" s="42"/>
      <c r="H86" s="42"/>
    </row>
    <row r="87" spans="3:27" ht="15.75" customHeight="1">
      <c r="K87" s="43" t="s">
        <v>58</v>
      </c>
      <c r="L87" s="44">
        <f t="shared" ref="L87:Z87" si="9">SUM(L88:L137)</f>
        <v>0</v>
      </c>
      <c r="M87" s="44">
        <f t="shared" si="9"/>
        <v>0</v>
      </c>
      <c r="N87" s="44">
        <f t="shared" si="9"/>
        <v>0</v>
      </c>
      <c r="O87" s="44">
        <f t="shared" si="9"/>
        <v>0</v>
      </c>
      <c r="P87" s="44">
        <f t="shared" si="9"/>
        <v>0</v>
      </c>
      <c r="Q87" s="44">
        <f t="shared" si="9"/>
        <v>0</v>
      </c>
      <c r="R87" s="44">
        <f t="shared" si="9"/>
        <v>0</v>
      </c>
      <c r="S87" s="44">
        <f t="shared" si="9"/>
        <v>0</v>
      </c>
      <c r="T87" s="44">
        <f t="shared" si="9"/>
        <v>0</v>
      </c>
      <c r="U87" s="44">
        <f t="shared" si="9"/>
        <v>0</v>
      </c>
      <c r="V87" s="44">
        <f t="shared" si="9"/>
        <v>0</v>
      </c>
      <c r="W87" s="44">
        <f t="shared" si="9"/>
        <v>0</v>
      </c>
      <c r="X87" s="44">
        <f t="shared" si="9"/>
        <v>0</v>
      </c>
      <c r="Y87" s="44">
        <f t="shared" si="9"/>
        <v>0</v>
      </c>
      <c r="Z87" s="44" t="e">
        <f t="shared" si="9"/>
        <v>#REF!</v>
      </c>
    </row>
    <row r="88" spans="3:27" ht="15.75" customHeight="1">
      <c r="C88" s="45">
        <f t="shared" ref="C88:C137" si="10">C8</f>
        <v>0</v>
      </c>
      <c r="D88" s="2"/>
      <c r="E88" s="2"/>
      <c r="F88" s="2"/>
      <c r="G88" s="2"/>
      <c r="H88" s="2"/>
      <c r="L88" s="46">
        <f>'Recursos Humanos'!$U8*L8</f>
        <v>0</v>
      </c>
      <c r="M88" s="46">
        <f>'Recursos Humanos'!$U8*M8</f>
        <v>0</v>
      </c>
      <c r="N88" s="46">
        <f>'Recursos Humanos'!$U8*N8</f>
        <v>0</v>
      </c>
      <c r="O88" s="46">
        <f>'Recursos Humanos'!$U8*O8</f>
        <v>0</v>
      </c>
      <c r="P88" s="46">
        <f>'Recursos Humanos'!$U8*P8</f>
        <v>0</v>
      </c>
      <c r="Q88" s="46">
        <f>'Recursos Humanos'!$U8*Q8</f>
        <v>0</v>
      </c>
      <c r="R88" s="46">
        <f>'Recursos Humanos'!$U8*R8</f>
        <v>0</v>
      </c>
      <c r="S88" s="46">
        <f>'Recursos Humanos'!$U8*S8</f>
        <v>0</v>
      </c>
      <c r="T88" s="46">
        <f>'Recursos Humanos'!$U8*T8</f>
        <v>0</v>
      </c>
      <c r="U88" s="46">
        <f>'Recursos Humanos'!$U8*U8</f>
        <v>0</v>
      </c>
      <c r="V88" s="46">
        <f>'Recursos Humanos'!$U8*V8</f>
        <v>0</v>
      </c>
      <c r="W88" s="46">
        <f>'Recursos Humanos'!$U8*W8</f>
        <v>0</v>
      </c>
      <c r="X88" s="46">
        <f>'Recursos Humanos'!$U8*X8</f>
        <v>0</v>
      </c>
      <c r="Y88" s="46">
        <f>'Recursos Humanos'!$U8*Y8</f>
        <v>0</v>
      </c>
      <c r="Z88" s="46">
        <f>'Recursos Humanos'!$U8*Z8</f>
        <v>0</v>
      </c>
      <c r="AA88" s="8">
        <f>IF(SUM(L88:Z88)&lt;&gt;'Recursos Humanos'!U8,"Erro",0)</f>
        <v>0</v>
      </c>
    </row>
    <row r="89" spans="3:27" ht="15.75" customHeight="1">
      <c r="C89" s="45">
        <f t="shared" si="10"/>
        <v>0</v>
      </c>
      <c r="D89" s="2"/>
      <c r="E89" s="2"/>
      <c r="F89" s="2"/>
      <c r="G89" s="2"/>
      <c r="H89" s="2"/>
      <c r="L89" s="46">
        <f>'Recursos Humanos'!$U9*L9</f>
        <v>0</v>
      </c>
      <c r="M89" s="46">
        <f>'Recursos Humanos'!$U9*M9</f>
        <v>0</v>
      </c>
      <c r="N89" s="46">
        <f>'Recursos Humanos'!$U9*N9</f>
        <v>0</v>
      </c>
      <c r="O89" s="46">
        <f>'Recursos Humanos'!$U9*O9</f>
        <v>0</v>
      </c>
      <c r="P89" s="46">
        <f>'Recursos Humanos'!$U9*P9</f>
        <v>0</v>
      </c>
      <c r="Q89" s="46">
        <f>'Recursos Humanos'!$U9*Q9</f>
        <v>0</v>
      </c>
      <c r="R89" s="46">
        <f>'Recursos Humanos'!$U9*R9</f>
        <v>0</v>
      </c>
      <c r="S89" s="46">
        <f>'Recursos Humanos'!$U9*S9</f>
        <v>0</v>
      </c>
      <c r="T89" s="46">
        <f>'Recursos Humanos'!$U9*T9</f>
        <v>0</v>
      </c>
      <c r="U89" s="46">
        <f>'Recursos Humanos'!$U9*U9</f>
        <v>0</v>
      </c>
      <c r="V89" s="46">
        <f>'Recursos Humanos'!$U9*V9</f>
        <v>0</v>
      </c>
      <c r="W89" s="46">
        <f>'Recursos Humanos'!$U9*W9</f>
        <v>0</v>
      </c>
      <c r="X89" s="46">
        <f>'Recursos Humanos'!$U9*X9</f>
        <v>0</v>
      </c>
      <c r="Y89" s="46">
        <f>'Recursos Humanos'!$U9*Y9</f>
        <v>0</v>
      </c>
      <c r="Z89" s="46">
        <f>'Recursos Humanos'!$U9*Z9</f>
        <v>0</v>
      </c>
      <c r="AA89" s="8">
        <f>IF(SUM(L89:Z89)&lt;&gt;'Recursos Humanos'!U9,"Erro",0)</f>
        <v>0</v>
      </c>
    </row>
    <row r="90" spans="3:27" ht="15.75" customHeight="1">
      <c r="C90" s="45">
        <f t="shared" si="10"/>
        <v>0</v>
      </c>
      <c r="D90" s="2"/>
      <c r="E90" s="2"/>
      <c r="F90" s="2"/>
      <c r="G90" s="2"/>
      <c r="H90" s="2"/>
      <c r="L90" s="46">
        <f>'Recursos Humanos'!$U10*L10</f>
        <v>0</v>
      </c>
      <c r="M90" s="46">
        <f>'Recursos Humanos'!$U10*M10</f>
        <v>0</v>
      </c>
      <c r="N90" s="46">
        <f>'Recursos Humanos'!$U10*N10</f>
        <v>0</v>
      </c>
      <c r="O90" s="46">
        <f>'Recursos Humanos'!$U10*O10</f>
        <v>0</v>
      </c>
      <c r="P90" s="46">
        <f>'Recursos Humanos'!$U10*P10</f>
        <v>0</v>
      </c>
      <c r="Q90" s="46">
        <f>'Recursos Humanos'!$U10*Q10</f>
        <v>0</v>
      </c>
      <c r="R90" s="46">
        <f>'Recursos Humanos'!$U10*R10</f>
        <v>0</v>
      </c>
      <c r="S90" s="46">
        <f>'Recursos Humanos'!$U10*S10</f>
        <v>0</v>
      </c>
      <c r="T90" s="46">
        <f>'Recursos Humanos'!$U10*T10</f>
        <v>0</v>
      </c>
      <c r="U90" s="46">
        <f>'Recursos Humanos'!$U10*U10</f>
        <v>0</v>
      </c>
      <c r="V90" s="46">
        <f>'Recursos Humanos'!$U10*V10</f>
        <v>0</v>
      </c>
      <c r="W90" s="46">
        <f>'Recursos Humanos'!$U10*W10</f>
        <v>0</v>
      </c>
      <c r="X90" s="46">
        <f>'Recursos Humanos'!$U10*X10</f>
        <v>0</v>
      </c>
      <c r="Y90" s="46">
        <f>'Recursos Humanos'!$U10*Y10</f>
        <v>0</v>
      </c>
      <c r="Z90" s="46">
        <f>'Recursos Humanos'!$U10*Z10</f>
        <v>0</v>
      </c>
      <c r="AA90" s="8">
        <f>IF(SUM(L90:Z90)&lt;&gt;'Recursos Humanos'!U10,"Erro",0)</f>
        <v>0</v>
      </c>
    </row>
    <row r="91" spans="3:27" ht="15.75" customHeight="1">
      <c r="C91" s="45">
        <f t="shared" si="10"/>
        <v>0</v>
      </c>
      <c r="D91" s="2"/>
      <c r="E91" s="2"/>
      <c r="F91" s="2"/>
      <c r="G91" s="2"/>
      <c r="H91" s="2"/>
      <c r="L91" s="46">
        <f>'Recursos Humanos'!$U11*L11</f>
        <v>0</v>
      </c>
      <c r="M91" s="46">
        <f>'Recursos Humanos'!$U11*M11</f>
        <v>0</v>
      </c>
      <c r="N91" s="46">
        <f>'Recursos Humanos'!$U11*N11</f>
        <v>0</v>
      </c>
      <c r="O91" s="46">
        <f>'Recursos Humanos'!$U11*O11</f>
        <v>0</v>
      </c>
      <c r="P91" s="46">
        <f>'Recursos Humanos'!$U11*P11</f>
        <v>0</v>
      </c>
      <c r="Q91" s="46">
        <f>'Recursos Humanos'!$U11*Q11</f>
        <v>0</v>
      </c>
      <c r="R91" s="46">
        <f>'Recursos Humanos'!$U11*R11</f>
        <v>0</v>
      </c>
      <c r="S91" s="46">
        <f>'Recursos Humanos'!$U11*S11</f>
        <v>0</v>
      </c>
      <c r="T91" s="46">
        <f>'Recursos Humanos'!$U11*T11</f>
        <v>0</v>
      </c>
      <c r="U91" s="46">
        <f>'Recursos Humanos'!$U11*U11</f>
        <v>0</v>
      </c>
      <c r="V91" s="46">
        <f>'Recursos Humanos'!$U11*V11</f>
        <v>0</v>
      </c>
      <c r="W91" s="46">
        <f>'Recursos Humanos'!$U11*W11</f>
        <v>0</v>
      </c>
      <c r="X91" s="46">
        <f>'Recursos Humanos'!$U11*X11</f>
        <v>0</v>
      </c>
      <c r="Y91" s="46">
        <f>'Recursos Humanos'!$U11*Y11</f>
        <v>0</v>
      </c>
      <c r="Z91" s="46">
        <f>'Recursos Humanos'!$U11*Z11</f>
        <v>0</v>
      </c>
      <c r="AA91" s="8">
        <f>IF(SUM(L91:Z91)&lt;&gt;'Recursos Humanos'!U11,"Erro",0)</f>
        <v>0</v>
      </c>
    </row>
    <row r="92" spans="3:27" ht="15.75" customHeight="1">
      <c r="C92" s="45">
        <f t="shared" si="10"/>
        <v>0</v>
      </c>
      <c r="D92" s="2"/>
      <c r="E92" s="2"/>
      <c r="F92" s="2"/>
      <c r="G92" s="2"/>
      <c r="H92" s="2"/>
      <c r="L92" s="46">
        <f>'Recursos Humanos'!$U12*L12</f>
        <v>0</v>
      </c>
      <c r="M92" s="46">
        <f>'Recursos Humanos'!$U12*M12</f>
        <v>0</v>
      </c>
      <c r="N92" s="46">
        <f>'Recursos Humanos'!$U12*N12</f>
        <v>0</v>
      </c>
      <c r="O92" s="46">
        <f>'Recursos Humanos'!$U12*O12</f>
        <v>0</v>
      </c>
      <c r="P92" s="46">
        <f>'Recursos Humanos'!$U12*P12</f>
        <v>0</v>
      </c>
      <c r="Q92" s="46">
        <f>'Recursos Humanos'!$U12*Q12</f>
        <v>0</v>
      </c>
      <c r="R92" s="46">
        <f>'Recursos Humanos'!$U12*R12</f>
        <v>0</v>
      </c>
      <c r="S92" s="46">
        <f>'Recursos Humanos'!$U12*S12</f>
        <v>0</v>
      </c>
      <c r="T92" s="46">
        <f>'Recursos Humanos'!$U12*T12</f>
        <v>0</v>
      </c>
      <c r="U92" s="46">
        <f>'Recursos Humanos'!$U12*U12</f>
        <v>0</v>
      </c>
      <c r="V92" s="46">
        <f>'Recursos Humanos'!$U12*V12</f>
        <v>0</v>
      </c>
      <c r="W92" s="46">
        <f>'Recursos Humanos'!$U12*W12</f>
        <v>0</v>
      </c>
      <c r="X92" s="46">
        <f>'Recursos Humanos'!$U12*X12</f>
        <v>0</v>
      </c>
      <c r="Y92" s="46">
        <f>'Recursos Humanos'!$U12*Y12</f>
        <v>0</v>
      </c>
      <c r="Z92" s="46">
        <f>'Recursos Humanos'!$U12*Z12</f>
        <v>0</v>
      </c>
      <c r="AA92" s="8">
        <f>IF(SUM(L92:Z92)&lt;&gt;'Recursos Humanos'!U12,"Erro",0)</f>
        <v>0</v>
      </c>
    </row>
    <row r="93" spans="3:27" ht="15.75" customHeight="1">
      <c r="C93" s="45">
        <f t="shared" si="10"/>
        <v>0</v>
      </c>
      <c r="D93" s="2"/>
      <c r="E93" s="2"/>
      <c r="F93" s="2"/>
      <c r="G93" s="2"/>
      <c r="H93" s="2"/>
      <c r="L93" s="46">
        <f>'Recursos Humanos'!$U13*L13</f>
        <v>0</v>
      </c>
      <c r="M93" s="46">
        <f>'Recursos Humanos'!$U13*M13</f>
        <v>0</v>
      </c>
      <c r="N93" s="46">
        <f>'Recursos Humanos'!$U13*N13</f>
        <v>0</v>
      </c>
      <c r="O93" s="46">
        <f>'Recursos Humanos'!$U13*O13</f>
        <v>0</v>
      </c>
      <c r="P93" s="46">
        <f>'Recursos Humanos'!$U13*P13</f>
        <v>0</v>
      </c>
      <c r="Q93" s="46">
        <f>'Recursos Humanos'!$U13*Q13</f>
        <v>0</v>
      </c>
      <c r="R93" s="46">
        <f>'Recursos Humanos'!$U13*R13</f>
        <v>0</v>
      </c>
      <c r="S93" s="46">
        <f>'Recursos Humanos'!$U13*S13</f>
        <v>0</v>
      </c>
      <c r="T93" s="46">
        <f>'Recursos Humanos'!$U13*T13</f>
        <v>0</v>
      </c>
      <c r="U93" s="46">
        <f>'Recursos Humanos'!$U13*U13</f>
        <v>0</v>
      </c>
      <c r="V93" s="46">
        <f>'Recursos Humanos'!$U13*V13</f>
        <v>0</v>
      </c>
      <c r="W93" s="46">
        <f>'Recursos Humanos'!$U13*W13</f>
        <v>0</v>
      </c>
      <c r="X93" s="46">
        <f>'Recursos Humanos'!$U13*X13</f>
        <v>0</v>
      </c>
      <c r="Y93" s="46">
        <f>'Recursos Humanos'!$U13*Y13</f>
        <v>0</v>
      </c>
      <c r="Z93" s="46">
        <f>'Recursos Humanos'!$U13*Z13</f>
        <v>0</v>
      </c>
      <c r="AA93" s="8">
        <f>IF(SUM(L93:Z93)&lt;&gt;'Recursos Humanos'!U13,"Erro",0)</f>
        <v>0</v>
      </c>
    </row>
    <row r="94" spans="3:27" ht="15.75" customHeight="1">
      <c r="C94" s="45">
        <f t="shared" si="10"/>
        <v>0</v>
      </c>
      <c r="D94" s="2"/>
      <c r="E94" s="2"/>
      <c r="F94" s="2"/>
      <c r="G94" s="2"/>
      <c r="H94" s="2"/>
      <c r="L94" s="46">
        <f>'Recursos Humanos'!$U14*L14</f>
        <v>0</v>
      </c>
      <c r="M94" s="46">
        <f>'Recursos Humanos'!$U14*M14</f>
        <v>0</v>
      </c>
      <c r="N94" s="46">
        <f>'Recursos Humanos'!$U14*N14</f>
        <v>0</v>
      </c>
      <c r="O94" s="46">
        <f>'Recursos Humanos'!$U14*O14</f>
        <v>0</v>
      </c>
      <c r="P94" s="46">
        <f>'Recursos Humanos'!$U14*P14</f>
        <v>0</v>
      </c>
      <c r="Q94" s="46">
        <f>'Recursos Humanos'!$U14*Q14</f>
        <v>0</v>
      </c>
      <c r="R94" s="46">
        <f>'Recursos Humanos'!$U14*R14</f>
        <v>0</v>
      </c>
      <c r="S94" s="46">
        <f>'Recursos Humanos'!$U14*S14</f>
        <v>0</v>
      </c>
      <c r="T94" s="46">
        <f>'Recursos Humanos'!$U14*T14</f>
        <v>0</v>
      </c>
      <c r="U94" s="46">
        <f>'Recursos Humanos'!$U14*U14</f>
        <v>0</v>
      </c>
      <c r="V94" s="46">
        <f>'Recursos Humanos'!$U14*V14</f>
        <v>0</v>
      </c>
      <c r="W94" s="46">
        <f>'Recursos Humanos'!$U14*W14</f>
        <v>0</v>
      </c>
      <c r="X94" s="46">
        <f>'Recursos Humanos'!$U14*X14</f>
        <v>0</v>
      </c>
      <c r="Y94" s="46">
        <f>'Recursos Humanos'!$U14*Y14</f>
        <v>0</v>
      </c>
      <c r="Z94" s="46">
        <f>'Recursos Humanos'!$U14*Z14</f>
        <v>0</v>
      </c>
      <c r="AA94" s="8">
        <f>IF(SUM(L94:Z94)&lt;&gt;'Recursos Humanos'!U14,"Erro",0)</f>
        <v>0</v>
      </c>
    </row>
    <row r="95" spans="3:27" ht="15.75" customHeight="1">
      <c r="C95" s="45">
        <f t="shared" si="10"/>
        <v>0</v>
      </c>
      <c r="D95" s="2"/>
      <c r="E95" s="2"/>
      <c r="F95" s="2"/>
      <c r="G95" s="2"/>
      <c r="H95" s="2"/>
      <c r="L95" s="46">
        <f>'Recursos Humanos'!$U15*L15</f>
        <v>0</v>
      </c>
      <c r="M95" s="46">
        <f>'Recursos Humanos'!$U15*M15</f>
        <v>0</v>
      </c>
      <c r="N95" s="46">
        <f>'Recursos Humanos'!$U15*N15</f>
        <v>0</v>
      </c>
      <c r="O95" s="46">
        <f>'Recursos Humanos'!$U15*O15</f>
        <v>0</v>
      </c>
      <c r="P95" s="46">
        <f>'Recursos Humanos'!$U15*P15</f>
        <v>0</v>
      </c>
      <c r="Q95" s="46">
        <f>'Recursos Humanos'!$U15*Q15</f>
        <v>0</v>
      </c>
      <c r="R95" s="46">
        <f>'Recursos Humanos'!$U15*R15</f>
        <v>0</v>
      </c>
      <c r="S95" s="46">
        <f>'Recursos Humanos'!$U15*S15</f>
        <v>0</v>
      </c>
      <c r="T95" s="46">
        <f>'Recursos Humanos'!$U15*T15</f>
        <v>0</v>
      </c>
      <c r="U95" s="46">
        <f>'Recursos Humanos'!$U15*U15</f>
        <v>0</v>
      </c>
      <c r="V95" s="46">
        <f>'Recursos Humanos'!$U15*V15</f>
        <v>0</v>
      </c>
      <c r="W95" s="46">
        <f>'Recursos Humanos'!$U15*W15</f>
        <v>0</v>
      </c>
      <c r="X95" s="46">
        <f>'Recursos Humanos'!$U15*X15</f>
        <v>0</v>
      </c>
      <c r="Y95" s="46">
        <f>'Recursos Humanos'!$U15*Y15</f>
        <v>0</v>
      </c>
      <c r="Z95" s="46">
        <f>'Recursos Humanos'!$U15*Z15</f>
        <v>0</v>
      </c>
      <c r="AA95" s="8">
        <f>IF(SUM(L95:Z95)&lt;&gt;'Recursos Humanos'!U15,"Erro",0)</f>
        <v>0</v>
      </c>
    </row>
    <row r="96" spans="3:27" ht="15.75" customHeight="1">
      <c r="C96" s="45">
        <f t="shared" si="10"/>
        <v>0</v>
      </c>
      <c r="D96" s="2"/>
      <c r="E96" s="2"/>
      <c r="F96" s="2"/>
      <c r="G96" s="2"/>
      <c r="H96" s="2"/>
      <c r="L96" s="46">
        <f>'Recursos Humanos'!$U16*L16</f>
        <v>0</v>
      </c>
      <c r="M96" s="46">
        <f>'Recursos Humanos'!$U16*M16</f>
        <v>0</v>
      </c>
      <c r="N96" s="46">
        <f>'Recursos Humanos'!$U16*N16</f>
        <v>0</v>
      </c>
      <c r="O96" s="46">
        <f>'Recursos Humanos'!$U16*O16</f>
        <v>0</v>
      </c>
      <c r="P96" s="46">
        <f>'Recursos Humanos'!$U16*P16</f>
        <v>0</v>
      </c>
      <c r="Q96" s="46">
        <f>'Recursos Humanos'!$U16*Q16</f>
        <v>0</v>
      </c>
      <c r="R96" s="46">
        <f>'Recursos Humanos'!$U16*R16</f>
        <v>0</v>
      </c>
      <c r="S96" s="46">
        <f>'Recursos Humanos'!$U16*S16</f>
        <v>0</v>
      </c>
      <c r="T96" s="46">
        <f>'Recursos Humanos'!$U16*T16</f>
        <v>0</v>
      </c>
      <c r="U96" s="46">
        <f>'Recursos Humanos'!$U16*U16</f>
        <v>0</v>
      </c>
      <c r="V96" s="46">
        <f>'Recursos Humanos'!$U16*V16</f>
        <v>0</v>
      </c>
      <c r="W96" s="46">
        <f>'Recursos Humanos'!$U16*W16</f>
        <v>0</v>
      </c>
      <c r="X96" s="46">
        <f>'Recursos Humanos'!$U16*X16</f>
        <v>0</v>
      </c>
      <c r="Y96" s="46">
        <f>'Recursos Humanos'!$U16*Y16</f>
        <v>0</v>
      </c>
      <c r="Z96" s="46">
        <f>'Recursos Humanos'!$U16*Z16</f>
        <v>0</v>
      </c>
      <c r="AA96" s="8">
        <f>IF(SUM(L96:Z96)&lt;&gt;'Recursos Humanos'!U16,"Erro",0)</f>
        <v>0</v>
      </c>
    </row>
    <row r="97" spans="3:27" ht="15.75" customHeight="1">
      <c r="C97" s="45">
        <f t="shared" si="10"/>
        <v>0</v>
      </c>
      <c r="D97" s="2"/>
      <c r="E97" s="2"/>
      <c r="F97" s="2"/>
      <c r="G97" s="2"/>
      <c r="H97" s="2"/>
      <c r="L97" s="46">
        <f>'Recursos Humanos'!$U17*L17</f>
        <v>0</v>
      </c>
      <c r="M97" s="46">
        <f>'Recursos Humanos'!$U17*M17</f>
        <v>0</v>
      </c>
      <c r="N97" s="46">
        <f>'Recursos Humanos'!$U17*N17</f>
        <v>0</v>
      </c>
      <c r="O97" s="46">
        <f>'Recursos Humanos'!$U17*O17</f>
        <v>0</v>
      </c>
      <c r="P97" s="46">
        <f>'Recursos Humanos'!$U17*P17</f>
        <v>0</v>
      </c>
      <c r="Q97" s="46">
        <f>'Recursos Humanos'!$U17*Q17</f>
        <v>0</v>
      </c>
      <c r="R97" s="46">
        <f>'Recursos Humanos'!$U17*R17</f>
        <v>0</v>
      </c>
      <c r="S97" s="46">
        <f>'Recursos Humanos'!$U17*S17</f>
        <v>0</v>
      </c>
      <c r="T97" s="46">
        <f>'Recursos Humanos'!$U17*T17</f>
        <v>0</v>
      </c>
      <c r="U97" s="46">
        <f>'Recursos Humanos'!$U17*U17</f>
        <v>0</v>
      </c>
      <c r="V97" s="46">
        <f>'Recursos Humanos'!$U17*V17</f>
        <v>0</v>
      </c>
      <c r="W97" s="46">
        <f>'Recursos Humanos'!$U17*W17</f>
        <v>0</v>
      </c>
      <c r="X97" s="46">
        <f>'Recursos Humanos'!$U17*X17</f>
        <v>0</v>
      </c>
      <c r="Y97" s="46">
        <f>'Recursos Humanos'!$U17*Y17</f>
        <v>0</v>
      </c>
      <c r="Z97" s="46">
        <f>'Recursos Humanos'!$U17*Z17</f>
        <v>0</v>
      </c>
      <c r="AA97" s="8">
        <f>IF(SUM(L97:Z97)&lt;&gt;'Recursos Humanos'!U17,"Erro",0)</f>
        <v>0</v>
      </c>
    </row>
    <row r="98" spans="3:27" ht="15.75" customHeight="1">
      <c r="C98" s="45">
        <f t="shared" si="10"/>
        <v>0</v>
      </c>
      <c r="D98" s="2"/>
      <c r="E98" s="2"/>
      <c r="F98" s="2"/>
      <c r="G98" s="2"/>
      <c r="H98" s="2"/>
      <c r="L98" s="46">
        <f>'Recursos Humanos'!$U18*L18</f>
        <v>0</v>
      </c>
      <c r="M98" s="46">
        <f>'Recursos Humanos'!$U18*M18</f>
        <v>0</v>
      </c>
      <c r="N98" s="46">
        <f>'Recursos Humanos'!$U18*N18</f>
        <v>0</v>
      </c>
      <c r="O98" s="46">
        <f>'Recursos Humanos'!$U18*O18</f>
        <v>0</v>
      </c>
      <c r="P98" s="46">
        <f>'Recursos Humanos'!$U18*P18</f>
        <v>0</v>
      </c>
      <c r="Q98" s="46">
        <f>'Recursos Humanos'!$U18*Q18</f>
        <v>0</v>
      </c>
      <c r="R98" s="46">
        <f>'Recursos Humanos'!$U18*R18</f>
        <v>0</v>
      </c>
      <c r="S98" s="46">
        <f>'Recursos Humanos'!$U18*S18</f>
        <v>0</v>
      </c>
      <c r="T98" s="46">
        <f>'Recursos Humanos'!$U18*T18</f>
        <v>0</v>
      </c>
      <c r="U98" s="46">
        <f>'Recursos Humanos'!$U18*U18</f>
        <v>0</v>
      </c>
      <c r="V98" s="46">
        <f>'Recursos Humanos'!$U18*V18</f>
        <v>0</v>
      </c>
      <c r="W98" s="46">
        <f>'Recursos Humanos'!$U18*W18</f>
        <v>0</v>
      </c>
      <c r="X98" s="46">
        <f>'Recursos Humanos'!$U18*X18</f>
        <v>0</v>
      </c>
      <c r="Y98" s="46">
        <f>'Recursos Humanos'!$U18*Y18</f>
        <v>0</v>
      </c>
      <c r="Z98" s="46">
        <f>'Recursos Humanos'!$U18*Z18</f>
        <v>0</v>
      </c>
      <c r="AA98" s="8">
        <f>IF(SUM(L98:Z98)&lt;&gt;'Recursos Humanos'!U18,"Erro",0)</f>
        <v>0</v>
      </c>
    </row>
    <row r="99" spans="3:27" ht="15.75" customHeight="1">
      <c r="C99" s="45">
        <f t="shared" si="10"/>
        <v>0</v>
      </c>
      <c r="D99" s="2"/>
      <c r="E99" s="2"/>
      <c r="F99" s="2"/>
      <c r="G99" s="2"/>
      <c r="H99" s="2"/>
      <c r="L99" s="46">
        <f>'Recursos Humanos'!$U19*L19</f>
        <v>0</v>
      </c>
      <c r="M99" s="46">
        <f>'Recursos Humanos'!$U19*M19</f>
        <v>0</v>
      </c>
      <c r="N99" s="46">
        <f>'Recursos Humanos'!$U19*N19</f>
        <v>0</v>
      </c>
      <c r="O99" s="46">
        <f>'Recursos Humanos'!$U19*O19</f>
        <v>0</v>
      </c>
      <c r="P99" s="46">
        <f>'Recursos Humanos'!$U19*P19</f>
        <v>0</v>
      </c>
      <c r="Q99" s="46">
        <f>'Recursos Humanos'!$U19*Q19</f>
        <v>0</v>
      </c>
      <c r="R99" s="46">
        <f>'Recursos Humanos'!$U19*R19</f>
        <v>0</v>
      </c>
      <c r="S99" s="46">
        <f>'Recursos Humanos'!$U19*S19</f>
        <v>0</v>
      </c>
      <c r="T99" s="46">
        <f>'Recursos Humanos'!$U19*T19</f>
        <v>0</v>
      </c>
      <c r="U99" s="46">
        <f>'Recursos Humanos'!$U19*U19</f>
        <v>0</v>
      </c>
      <c r="V99" s="46">
        <f>'Recursos Humanos'!$U19*V19</f>
        <v>0</v>
      </c>
      <c r="W99" s="46">
        <f>'Recursos Humanos'!$U19*W19</f>
        <v>0</v>
      </c>
      <c r="X99" s="46">
        <f>'Recursos Humanos'!$U19*X19</f>
        <v>0</v>
      </c>
      <c r="Y99" s="46">
        <f>'Recursos Humanos'!$U19*Y19</f>
        <v>0</v>
      </c>
      <c r="Z99" s="46">
        <f>'Recursos Humanos'!$U19*Z19</f>
        <v>0</v>
      </c>
      <c r="AA99" s="8">
        <f>IF(SUM(L99:Z99)&lt;&gt;'Recursos Humanos'!U19,"Erro",0)</f>
        <v>0</v>
      </c>
    </row>
    <row r="100" spans="3:27" ht="15.75" customHeight="1">
      <c r="C100" s="45">
        <f t="shared" si="10"/>
        <v>0</v>
      </c>
      <c r="D100" s="2"/>
      <c r="E100" s="2"/>
      <c r="F100" s="2"/>
      <c r="G100" s="2"/>
      <c r="H100" s="2"/>
      <c r="L100" s="46">
        <f>'Recursos Humanos'!$U20*L20</f>
        <v>0</v>
      </c>
      <c r="M100" s="46">
        <f>'Recursos Humanos'!$U20*M20</f>
        <v>0</v>
      </c>
      <c r="N100" s="46">
        <f>'Recursos Humanos'!$U20*N20</f>
        <v>0</v>
      </c>
      <c r="O100" s="46">
        <f>'Recursos Humanos'!$U20*O20</f>
        <v>0</v>
      </c>
      <c r="P100" s="46">
        <f>'Recursos Humanos'!$U20*P20</f>
        <v>0</v>
      </c>
      <c r="Q100" s="46">
        <f>'Recursos Humanos'!$U20*Q20</f>
        <v>0</v>
      </c>
      <c r="R100" s="46">
        <f>'Recursos Humanos'!$U20*R20</f>
        <v>0</v>
      </c>
      <c r="S100" s="46">
        <f>'Recursos Humanos'!$U20*S20</f>
        <v>0</v>
      </c>
      <c r="T100" s="46">
        <f>'Recursos Humanos'!$U20*T20</f>
        <v>0</v>
      </c>
      <c r="U100" s="46">
        <f>'Recursos Humanos'!$U20*U20</f>
        <v>0</v>
      </c>
      <c r="V100" s="46">
        <f>'Recursos Humanos'!$U20*V20</f>
        <v>0</v>
      </c>
      <c r="W100" s="46">
        <f>'Recursos Humanos'!$U20*W20</f>
        <v>0</v>
      </c>
      <c r="X100" s="46">
        <f>'Recursos Humanos'!$U20*X20</f>
        <v>0</v>
      </c>
      <c r="Y100" s="46">
        <f>'Recursos Humanos'!$U20*Y20</f>
        <v>0</v>
      </c>
      <c r="Z100" s="46">
        <f>'Recursos Humanos'!$U20*Z20</f>
        <v>0</v>
      </c>
      <c r="AA100" s="8">
        <f>IF(SUM(L100:Z100)&lt;&gt;'Recursos Humanos'!U20,"Erro",0)</f>
        <v>0</v>
      </c>
    </row>
    <row r="101" spans="3:27" ht="15.75" customHeight="1">
      <c r="C101" s="45">
        <f t="shared" si="10"/>
        <v>0</v>
      </c>
      <c r="D101" s="2"/>
      <c r="E101" s="2"/>
      <c r="F101" s="2"/>
      <c r="G101" s="2"/>
      <c r="H101" s="2"/>
      <c r="L101" s="46">
        <f>'Recursos Humanos'!$U21*L21</f>
        <v>0</v>
      </c>
      <c r="M101" s="46">
        <f>'Recursos Humanos'!$U21*M21</f>
        <v>0</v>
      </c>
      <c r="N101" s="46">
        <f>'Recursos Humanos'!$U21*N21</f>
        <v>0</v>
      </c>
      <c r="O101" s="46">
        <f>'Recursos Humanos'!$U21*O21</f>
        <v>0</v>
      </c>
      <c r="P101" s="46">
        <f>'Recursos Humanos'!$U21*P21</f>
        <v>0</v>
      </c>
      <c r="Q101" s="46">
        <f>'Recursos Humanos'!$U21*Q21</f>
        <v>0</v>
      </c>
      <c r="R101" s="46">
        <f>'Recursos Humanos'!$U21*R21</f>
        <v>0</v>
      </c>
      <c r="S101" s="46">
        <f>'Recursos Humanos'!$U21*S21</f>
        <v>0</v>
      </c>
      <c r="T101" s="46">
        <f>'Recursos Humanos'!$U21*T21</f>
        <v>0</v>
      </c>
      <c r="U101" s="46">
        <f>'Recursos Humanos'!$U21*U21</f>
        <v>0</v>
      </c>
      <c r="V101" s="46">
        <f>'Recursos Humanos'!$U21*V21</f>
        <v>0</v>
      </c>
      <c r="W101" s="46">
        <f>'Recursos Humanos'!$U21*W21</f>
        <v>0</v>
      </c>
      <c r="X101" s="46">
        <f>'Recursos Humanos'!$U21*X21</f>
        <v>0</v>
      </c>
      <c r="Y101" s="46">
        <f>'Recursos Humanos'!$U21*Y21</f>
        <v>0</v>
      </c>
      <c r="Z101" s="46">
        <f>'Recursos Humanos'!$U21*Z21</f>
        <v>0</v>
      </c>
      <c r="AA101" s="8">
        <f>IF(SUM(L101:Z101)&lt;&gt;'Recursos Humanos'!U21,"Erro",0)</f>
        <v>0</v>
      </c>
    </row>
    <row r="102" spans="3:27" ht="15.75" customHeight="1">
      <c r="C102" s="45">
        <f t="shared" si="10"/>
        <v>0</v>
      </c>
      <c r="D102" s="2"/>
      <c r="E102" s="2"/>
      <c r="F102" s="2"/>
      <c r="G102" s="2"/>
      <c r="H102" s="2"/>
      <c r="L102" s="46">
        <f>'Recursos Humanos'!$U22*L22</f>
        <v>0</v>
      </c>
      <c r="M102" s="46">
        <f>'Recursos Humanos'!$U22*M22</f>
        <v>0</v>
      </c>
      <c r="N102" s="46">
        <f>'Recursos Humanos'!$U22*N22</f>
        <v>0</v>
      </c>
      <c r="O102" s="46">
        <f>'Recursos Humanos'!$U22*O22</f>
        <v>0</v>
      </c>
      <c r="P102" s="46">
        <f>'Recursos Humanos'!$U22*P22</f>
        <v>0</v>
      </c>
      <c r="Q102" s="46">
        <f>'Recursos Humanos'!$U22*Q22</f>
        <v>0</v>
      </c>
      <c r="R102" s="46">
        <f>'Recursos Humanos'!$U22*R22</f>
        <v>0</v>
      </c>
      <c r="S102" s="46">
        <f>'Recursos Humanos'!$U22*S22</f>
        <v>0</v>
      </c>
      <c r="T102" s="46">
        <f>'Recursos Humanos'!$U22*T22</f>
        <v>0</v>
      </c>
      <c r="U102" s="46">
        <f>'Recursos Humanos'!$U22*U22</f>
        <v>0</v>
      </c>
      <c r="V102" s="46">
        <f>'Recursos Humanos'!$U22*V22</f>
        <v>0</v>
      </c>
      <c r="W102" s="46">
        <f>'Recursos Humanos'!$U22*W22</f>
        <v>0</v>
      </c>
      <c r="X102" s="46">
        <f>'Recursos Humanos'!$U22*X22</f>
        <v>0</v>
      </c>
      <c r="Y102" s="46">
        <f>'Recursos Humanos'!$U22*Y22</f>
        <v>0</v>
      </c>
      <c r="Z102" s="46">
        <f>'Recursos Humanos'!$U22*Z22</f>
        <v>0</v>
      </c>
      <c r="AA102" s="8">
        <f>IF(SUM(L102:Z102)&lt;&gt;'Recursos Humanos'!U22,"Erro",0)</f>
        <v>0</v>
      </c>
    </row>
    <row r="103" spans="3:27" ht="15.75" customHeight="1">
      <c r="C103" s="45">
        <f t="shared" si="10"/>
        <v>0</v>
      </c>
      <c r="D103" s="2"/>
      <c r="E103" s="2"/>
      <c r="F103" s="2"/>
      <c r="G103" s="2"/>
      <c r="H103" s="2"/>
      <c r="L103" s="46">
        <f>'Recursos Humanos'!$U23*L23</f>
        <v>0</v>
      </c>
      <c r="M103" s="46">
        <f>'Recursos Humanos'!$U23*M23</f>
        <v>0</v>
      </c>
      <c r="N103" s="46">
        <f>'Recursos Humanos'!$U23*N23</f>
        <v>0</v>
      </c>
      <c r="O103" s="46">
        <f>'Recursos Humanos'!$U23*O23</f>
        <v>0</v>
      </c>
      <c r="P103" s="46">
        <f>'Recursos Humanos'!$U23*P23</f>
        <v>0</v>
      </c>
      <c r="Q103" s="46">
        <f>'Recursos Humanos'!$U23*Q23</f>
        <v>0</v>
      </c>
      <c r="R103" s="46">
        <f>'Recursos Humanos'!$U23*R23</f>
        <v>0</v>
      </c>
      <c r="S103" s="46">
        <f>'Recursos Humanos'!$U23*S23</f>
        <v>0</v>
      </c>
      <c r="T103" s="46">
        <f>'Recursos Humanos'!$U23*T23</f>
        <v>0</v>
      </c>
      <c r="U103" s="46">
        <f>'Recursos Humanos'!$U23*U23</f>
        <v>0</v>
      </c>
      <c r="V103" s="46">
        <f>'Recursos Humanos'!$U23*V23</f>
        <v>0</v>
      </c>
      <c r="W103" s="46">
        <f>'Recursos Humanos'!$U23*W23</f>
        <v>0</v>
      </c>
      <c r="X103" s="46">
        <f>'Recursos Humanos'!$U23*X23</f>
        <v>0</v>
      </c>
      <c r="Y103" s="46">
        <f>'Recursos Humanos'!$U23*Y23</f>
        <v>0</v>
      </c>
      <c r="Z103" s="46">
        <f>'Recursos Humanos'!$U23*Z23</f>
        <v>0</v>
      </c>
      <c r="AA103" s="8">
        <f>IF(SUM(L103:Z103)&lt;&gt;'Recursos Humanos'!U23,"Erro",0)</f>
        <v>0</v>
      </c>
    </row>
    <row r="104" spans="3:27" ht="15.75" customHeight="1">
      <c r="C104" s="45">
        <f t="shared" si="10"/>
        <v>0</v>
      </c>
      <c r="D104" s="2"/>
      <c r="E104" s="2"/>
      <c r="F104" s="2"/>
      <c r="G104" s="2"/>
      <c r="H104" s="2"/>
      <c r="L104" s="46">
        <f>'Recursos Humanos'!$U24*L24</f>
        <v>0</v>
      </c>
      <c r="M104" s="46">
        <f>'Recursos Humanos'!$U24*M24</f>
        <v>0</v>
      </c>
      <c r="N104" s="46">
        <f>'Recursos Humanos'!$U24*N24</f>
        <v>0</v>
      </c>
      <c r="O104" s="46">
        <f>'Recursos Humanos'!$U24*O24</f>
        <v>0</v>
      </c>
      <c r="P104" s="46">
        <f>'Recursos Humanos'!$U24*P24</f>
        <v>0</v>
      </c>
      <c r="Q104" s="46">
        <f>'Recursos Humanos'!$U24*Q24</f>
        <v>0</v>
      </c>
      <c r="R104" s="46">
        <f>'Recursos Humanos'!$U24*R24</f>
        <v>0</v>
      </c>
      <c r="S104" s="46">
        <f>'Recursos Humanos'!$U24*S24</f>
        <v>0</v>
      </c>
      <c r="T104" s="46">
        <f>'Recursos Humanos'!$U24*T24</f>
        <v>0</v>
      </c>
      <c r="U104" s="46">
        <f>'Recursos Humanos'!$U24*U24</f>
        <v>0</v>
      </c>
      <c r="V104" s="46">
        <f>'Recursos Humanos'!$U24*V24</f>
        <v>0</v>
      </c>
      <c r="W104" s="46">
        <f>'Recursos Humanos'!$U24*W24</f>
        <v>0</v>
      </c>
      <c r="X104" s="46">
        <f>'Recursos Humanos'!$U24*X24</f>
        <v>0</v>
      </c>
      <c r="Y104" s="46">
        <f>'Recursos Humanos'!$U24*Y24</f>
        <v>0</v>
      </c>
      <c r="Z104" s="46">
        <f>'Recursos Humanos'!$U24*Z24</f>
        <v>0</v>
      </c>
      <c r="AA104" s="8">
        <f>IF(SUM(L104:Z104)&lt;&gt;'Recursos Humanos'!U24,"Erro",0)</f>
        <v>0</v>
      </c>
    </row>
    <row r="105" spans="3:27" ht="15.75" customHeight="1">
      <c r="C105" s="45">
        <f t="shared" si="10"/>
        <v>0</v>
      </c>
      <c r="D105" s="2"/>
      <c r="E105" s="2"/>
      <c r="F105" s="2"/>
      <c r="G105" s="2"/>
      <c r="H105" s="2"/>
      <c r="L105" s="46">
        <f>'Recursos Humanos'!$U25*L25</f>
        <v>0</v>
      </c>
      <c r="M105" s="46">
        <f>'Recursos Humanos'!$U25*M25</f>
        <v>0</v>
      </c>
      <c r="N105" s="46">
        <f>'Recursos Humanos'!$U25*N25</f>
        <v>0</v>
      </c>
      <c r="O105" s="46">
        <f>'Recursos Humanos'!$U25*O25</f>
        <v>0</v>
      </c>
      <c r="P105" s="46">
        <f>'Recursos Humanos'!$U25*P25</f>
        <v>0</v>
      </c>
      <c r="Q105" s="46">
        <f>'Recursos Humanos'!$U25*Q25</f>
        <v>0</v>
      </c>
      <c r="R105" s="46">
        <f>'Recursos Humanos'!$U25*R25</f>
        <v>0</v>
      </c>
      <c r="S105" s="46">
        <f>'Recursos Humanos'!$U25*S25</f>
        <v>0</v>
      </c>
      <c r="T105" s="46">
        <f>'Recursos Humanos'!$U25*T25</f>
        <v>0</v>
      </c>
      <c r="U105" s="46">
        <f>'Recursos Humanos'!$U25*U25</f>
        <v>0</v>
      </c>
      <c r="V105" s="46">
        <f>'Recursos Humanos'!$U25*V25</f>
        <v>0</v>
      </c>
      <c r="W105" s="46">
        <f>'Recursos Humanos'!$U25*W25</f>
        <v>0</v>
      </c>
      <c r="X105" s="46">
        <f>'Recursos Humanos'!$U25*X25</f>
        <v>0</v>
      </c>
      <c r="Y105" s="46">
        <f>'Recursos Humanos'!$U25*Y25</f>
        <v>0</v>
      </c>
      <c r="Z105" s="46">
        <f>'Recursos Humanos'!$U25*Z25</f>
        <v>0</v>
      </c>
      <c r="AA105" s="8">
        <f>IF(SUM(L105:Z105)&lt;&gt;'Recursos Humanos'!U25,"Erro",0)</f>
        <v>0</v>
      </c>
    </row>
    <row r="106" spans="3:27" ht="15.75" customHeight="1">
      <c r="C106" s="45">
        <f t="shared" si="10"/>
        <v>0</v>
      </c>
      <c r="D106" s="2"/>
      <c r="E106" s="2"/>
      <c r="F106" s="2"/>
      <c r="G106" s="2"/>
      <c r="H106" s="2"/>
      <c r="L106" s="46">
        <f>'Recursos Humanos'!$U26*L26</f>
        <v>0</v>
      </c>
      <c r="M106" s="46">
        <f>'Recursos Humanos'!$U26*M26</f>
        <v>0</v>
      </c>
      <c r="N106" s="46">
        <f>'Recursos Humanos'!$U26*N26</f>
        <v>0</v>
      </c>
      <c r="O106" s="46">
        <f>'Recursos Humanos'!$U26*O26</f>
        <v>0</v>
      </c>
      <c r="P106" s="46">
        <f>'Recursos Humanos'!$U26*P26</f>
        <v>0</v>
      </c>
      <c r="Q106" s="46">
        <f>'Recursos Humanos'!$U26*Q26</f>
        <v>0</v>
      </c>
      <c r="R106" s="46">
        <f>'Recursos Humanos'!$U26*R26</f>
        <v>0</v>
      </c>
      <c r="S106" s="46">
        <f>'Recursos Humanos'!$U26*S26</f>
        <v>0</v>
      </c>
      <c r="T106" s="46">
        <f>'Recursos Humanos'!$U26*T26</f>
        <v>0</v>
      </c>
      <c r="U106" s="46">
        <f>'Recursos Humanos'!$U26*U26</f>
        <v>0</v>
      </c>
      <c r="V106" s="46">
        <f>'Recursos Humanos'!$U26*V26</f>
        <v>0</v>
      </c>
      <c r="W106" s="46">
        <f>'Recursos Humanos'!$U26*W26</f>
        <v>0</v>
      </c>
      <c r="X106" s="46">
        <f>'Recursos Humanos'!$U26*X26</f>
        <v>0</v>
      </c>
      <c r="Y106" s="46">
        <f>'Recursos Humanos'!$U26*Y26</f>
        <v>0</v>
      </c>
      <c r="Z106" s="46">
        <f>'Recursos Humanos'!$U26*Z26</f>
        <v>0</v>
      </c>
      <c r="AA106" s="8">
        <f>IF(SUM(L106:Z106)&lt;&gt;'Recursos Humanos'!U26,"Erro",0)</f>
        <v>0</v>
      </c>
    </row>
    <row r="107" spans="3:27" ht="15.75" customHeight="1">
      <c r="C107" s="45">
        <f t="shared" si="10"/>
        <v>0</v>
      </c>
      <c r="D107" s="2"/>
      <c r="E107" s="2"/>
      <c r="F107" s="2"/>
      <c r="G107" s="2"/>
      <c r="H107" s="2"/>
      <c r="L107" s="46">
        <f>'Recursos Humanos'!$U27*L27</f>
        <v>0</v>
      </c>
      <c r="M107" s="46">
        <f>'Recursos Humanos'!$U27*M27</f>
        <v>0</v>
      </c>
      <c r="N107" s="46">
        <f>'Recursos Humanos'!$U27*N27</f>
        <v>0</v>
      </c>
      <c r="O107" s="46">
        <f>'Recursos Humanos'!$U27*O27</f>
        <v>0</v>
      </c>
      <c r="P107" s="46">
        <f>'Recursos Humanos'!$U27*P27</f>
        <v>0</v>
      </c>
      <c r="Q107" s="46">
        <f>'Recursos Humanos'!$U27*Q27</f>
        <v>0</v>
      </c>
      <c r="R107" s="46">
        <f>'Recursos Humanos'!$U27*R27</f>
        <v>0</v>
      </c>
      <c r="S107" s="46">
        <f>'Recursos Humanos'!$U27*S27</f>
        <v>0</v>
      </c>
      <c r="T107" s="46">
        <f>'Recursos Humanos'!$U27*T27</f>
        <v>0</v>
      </c>
      <c r="U107" s="46">
        <f>'Recursos Humanos'!$U27*U27</f>
        <v>0</v>
      </c>
      <c r="V107" s="46">
        <f>'Recursos Humanos'!$U27*V27</f>
        <v>0</v>
      </c>
      <c r="W107" s="46">
        <f>'Recursos Humanos'!$U27*W27</f>
        <v>0</v>
      </c>
      <c r="X107" s="46">
        <f>'Recursos Humanos'!$U27*X27</f>
        <v>0</v>
      </c>
      <c r="Y107" s="46">
        <f>'Recursos Humanos'!$U27*Y27</f>
        <v>0</v>
      </c>
      <c r="Z107" s="46">
        <f>'Recursos Humanos'!$U27*Z27</f>
        <v>0</v>
      </c>
      <c r="AA107" s="8">
        <f>IF(SUM(L107:Z107)&lt;&gt;'Recursos Humanos'!U27,"Erro",0)</f>
        <v>0</v>
      </c>
    </row>
    <row r="108" spans="3:27" ht="15.75" customHeight="1">
      <c r="C108" s="45">
        <f t="shared" si="10"/>
        <v>0</v>
      </c>
      <c r="D108" s="2"/>
      <c r="E108" s="2"/>
      <c r="F108" s="2"/>
      <c r="G108" s="2"/>
      <c r="H108" s="2"/>
      <c r="L108" s="46">
        <f>'Recursos Humanos'!$U28*L28</f>
        <v>0</v>
      </c>
      <c r="M108" s="46">
        <f>'Recursos Humanos'!$U28*M28</f>
        <v>0</v>
      </c>
      <c r="N108" s="46">
        <f>'Recursos Humanos'!$U28*N28</f>
        <v>0</v>
      </c>
      <c r="O108" s="46">
        <f>'Recursos Humanos'!$U28*O28</f>
        <v>0</v>
      </c>
      <c r="P108" s="46">
        <f>'Recursos Humanos'!$U28*P28</f>
        <v>0</v>
      </c>
      <c r="Q108" s="46">
        <f>'Recursos Humanos'!$U28*Q28</f>
        <v>0</v>
      </c>
      <c r="R108" s="46">
        <f>'Recursos Humanos'!$U28*R28</f>
        <v>0</v>
      </c>
      <c r="S108" s="46">
        <f>'Recursos Humanos'!$U28*S28</f>
        <v>0</v>
      </c>
      <c r="T108" s="46">
        <f>'Recursos Humanos'!$U28*T28</f>
        <v>0</v>
      </c>
      <c r="U108" s="46">
        <f>'Recursos Humanos'!$U28*U28</f>
        <v>0</v>
      </c>
      <c r="V108" s="46">
        <f>'Recursos Humanos'!$U28*V28</f>
        <v>0</v>
      </c>
      <c r="W108" s="46">
        <f>'Recursos Humanos'!$U28*W28</f>
        <v>0</v>
      </c>
      <c r="X108" s="46">
        <f>'Recursos Humanos'!$U28*X28</f>
        <v>0</v>
      </c>
      <c r="Y108" s="46">
        <f>'Recursos Humanos'!$U28*Y28</f>
        <v>0</v>
      </c>
      <c r="Z108" s="46">
        <f>'Recursos Humanos'!$U28*Z28</f>
        <v>0</v>
      </c>
      <c r="AA108" s="8">
        <f>IF(SUM(L108:Z108)&lt;&gt;'Recursos Humanos'!U28,"Erro",0)</f>
        <v>0</v>
      </c>
    </row>
    <row r="109" spans="3:27" ht="15.75" customHeight="1">
      <c r="C109" s="45">
        <f t="shared" si="10"/>
        <v>0</v>
      </c>
      <c r="D109" s="2"/>
      <c r="E109" s="2"/>
      <c r="F109" s="2"/>
      <c r="G109" s="2"/>
      <c r="H109" s="2"/>
      <c r="L109" s="46">
        <f>'Recursos Humanos'!$U29*L29</f>
        <v>0</v>
      </c>
      <c r="M109" s="46">
        <f>'Recursos Humanos'!$U29*M29</f>
        <v>0</v>
      </c>
      <c r="N109" s="46">
        <f>'Recursos Humanos'!$U29*N29</f>
        <v>0</v>
      </c>
      <c r="O109" s="46">
        <f>'Recursos Humanos'!$U29*O29</f>
        <v>0</v>
      </c>
      <c r="P109" s="46">
        <f>'Recursos Humanos'!$U29*P29</f>
        <v>0</v>
      </c>
      <c r="Q109" s="46">
        <f>'Recursos Humanos'!$U29*Q29</f>
        <v>0</v>
      </c>
      <c r="R109" s="46">
        <f>'Recursos Humanos'!$U29*R29</f>
        <v>0</v>
      </c>
      <c r="S109" s="46">
        <f>'Recursos Humanos'!$U29*S29</f>
        <v>0</v>
      </c>
      <c r="T109" s="46">
        <f>'Recursos Humanos'!$U29*T29</f>
        <v>0</v>
      </c>
      <c r="U109" s="46">
        <f>'Recursos Humanos'!$U29*U29</f>
        <v>0</v>
      </c>
      <c r="V109" s="46">
        <f>'Recursos Humanos'!$U29*V29</f>
        <v>0</v>
      </c>
      <c r="W109" s="46">
        <f>'Recursos Humanos'!$U29*W29</f>
        <v>0</v>
      </c>
      <c r="X109" s="46">
        <f>'Recursos Humanos'!$U29*X29</f>
        <v>0</v>
      </c>
      <c r="Y109" s="46">
        <f>'Recursos Humanos'!$U29*Y29</f>
        <v>0</v>
      </c>
      <c r="Z109" s="46">
        <f>'Recursos Humanos'!$U29*Z29</f>
        <v>0</v>
      </c>
      <c r="AA109" s="8">
        <f>IF(SUM(L109:Z109)&lt;&gt;'Recursos Humanos'!U29,"Erro",0)</f>
        <v>0</v>
      </c>
    </row>
    <row r="110" spans="3:27" ht="15.75" customHeight="1">
      <c r="C110" s="45">
        <f t="shared" si="10"/>
        <v>0</v>
      </c>
      <c r="D110" s="2"/>
      <c r="E110" s="2"/>
      <c r="F110" s="2"/>
      <c r="G110" s="2"/>
      <c r="H110" s="2"/>
      <c r="L110" s="46">
        <f>'Recursos Humanos'!$U30*L30</f>
        <v>0</v>
      </c>
      <c r="M110" s="46">
        <f>'Recursos Humanos'!$U30*M30</f>
        <v>0</v>
      </c>
      <c r="N110" s="46">
        <f>'Recursos Humanos'!$U30*N30</f>
        <v>0</v>
      </c>
      <c r="O110" s="46">
        <f>'Recursos Humanos'!$U30*O30</f>
        <v>0</v>
      </c>
      <c r="P110" s="46">
        <f>'Recursos Humanos'!$U30*P30</f>
        <v>0</v>
      </c>
      <c r="Q110" s="46">
        <f>'Recursos Humanos'!$U30*Q30</f>
        <v>0</v>
      </c>
      <c r="R110" s="46">
        <f>'Recursos Humanos'!$U30*R30</f>
        <v>0</v>
      </c>
      <c r="S110" s="46">
        <f>'Recursos Humanos'!$U30*S30</f>
        <v>0</v>
      </c>
      <c r="T110" s="46">
        <f>'Recursos Humanos'!$U30*T30</f>
        <v>0</v>
      </c>
      <c r="U110" s="46">
        <f>'Recursos Humanos'!$U30*U30</f>
        <v>0</v>
      </c>
      <c r="V110" s="46">
        <f>'Recursos Humanos'!$U30*V30</f>
        <v>0</v>
      </c>
      <c r="W110" s="46">
        <f>'Recursos Humanos'!$U30*W30</f>
        <v>0</v>
      </c>
      <c r="X110" s="46">
        <f>'Recursos Humanos'!$U30*X30</f>
        <v>0</v>
      </c>
      <c r="Y110" s="46">
        <f>'Recursos Humanos'!$U30*Y30</f>
        <v>0</v>
      </c>
      <c r="Z110" s="46">
        <f>'Recursos Humanos'!$U30*Z30</f>
        <v>0</v>
      </c>
      <c r="AA110" s="8">
        <f>IF(SUM(L110:Z110)&lt;&gt;'Recursos Humanos'!U30,"Erro",0)</f>
        <v>0</v>
      </c>
    </row>
    <row r="111" spans="3:27" ht="15.75" customHeight="1">
      <c r="C111" s="45">
        <f t="shared" si="10"/>
        <v>0</v>
      </c>
      <c r="D111" s="2"/>
      <c r="E111" s="2"/>
      <c r="F111" s="2"/>
      <c r="G111" s="2"/>
      <c r="H111" s="2"/>
      <c r="L111" s="46">
        <f>'Recursos Humanos'!$U31*L31</f>
        <v>0</v>
      </c>
      <c r="M111" s="46">
        <f>'Recursos Humanos'!$U31*M31</f>
        <v>0</v>
      </c>
      <c r="N111" s="46">
        <f>'Recursos Humanos'!$U31*N31</f>
        <v>0</v>
      </c>
      <c r="O111" s="46">
        <f>'Recursos Humanos'!$U31*O31</f>
        <v>0</v>
      </c>
      <c r="P111" s="46">
        <f>'Recursos Humanos'!$U31*P31</f>
        <v>0</v>
      </c>
      <c r="Q111" s="46">
        <f>'Recursos Humanos'!$U31*Q31</f>
        <v>0</v>
      </c>
      <c r="R111" s="46">
        <f>'Recursos Humanos'!$U31*R31</f>
        <v>0</v>
      </c>
      <c r="S111" s="46">
        <f>'Recursos Humanos'!$U31*S31</f>
        <v>0</v>
      </c>
      <c r="T111" s="46">
        <f>'Recursos Humanos'!$U31*T31</f>
        <v>0</v>
      </c>
      <c r="U111" s="46">
        <f>'Recursos Humanos'!$U31*U31</f>
        <v>0</v>
      </c>
      <c r="V111" s="46">
        <f>'Recursos Humanos'!$U31*V31</f>
        <v>0</v>
      </c>
      <c r="W111" s="46">
        <f>'Recursos Humanos'!$U31*W31</f>
        <v>0</v>
      </c>
      <c r="X111" s="46">
        <f>'Recursos Humanos'!$U31*X31</f>
        <v>0</v>
      </c>
      <c r="Y111" s="46">
        <f>'Recursos Humanos'!$U31*Y31</f>
        <v>0</v>
      </c>
      <c r="Z111" s="46">
        <f>'Recursos Humanos'!$U31*Z31</f>
        <v>0</v>
      </c>
      <c r="AA111" s="8">
        <f>IF(SUM(L111:Z111)&lt;&gt;'Recursos Humanos'!U31,"Erro",0)</f>
        <v>0</v>
      </c>
    </row>
    <row r="112" spans="3:27" ht="15.75" customHeight="1">
      <c r="C112" s="45">
        <f t="shared" si="10"/>
        <v>0</v>
      </c>
      <c r="D112" s="2"/>
      <c r="E112" s="2"/>
      <c r="F112" s="2"/>
      <c r="G112" s="2"/>
      <c r="H112" s="2"/>
      <c r="L112" s="46">
        <f>'Recursos Humanos'!$U32*L32</f>
        <v>0</v>
      </c>
      <c r="M112" s="46">
        <f>'Recursos Humanos'!$U32*M32</f>
        <v>0</v>
      </c>
      <c r="N112" s="46">
        <f>'Recursos Humanos'!$U32*N32</f>
        <v>0</v>
      </c>
      <c r="O112" s="46">
        <f>'Recursos Humanos'!$U32*O32</f>
        <v>0</v>
      </c>
      <c r="P112" s="46">
        <f>'Recursos Humanos'!$U32*P32</f>
        <v>0</v>
      </c>
      <c r="Q112" s="46">
        <f>'Recursos Humanos'!$U32*Q32</f>
        <v>0</v>
      </c>
      <c r="R112" s="46">
        <f>'Recursos Humanos'!$U32*R32</f>
        <v>0</v>
      </c>
      <c r="S112" s="46">
        <f>'Recursos Humanos'!$U32*S32</f>
        <v>0</v>
      </c>
      <c r="T112" s="46">
        <f>'Recursos Humanos'!$U32*T32</f>
        <v>0</v>
      </c>
      <c r="U112" s="46">
        <f>'Recursos Humanos'!$U32*U32</f>
        <v>0</v>
      </c>
      <c r="V112" s="46">
        <f>'Recursos Humanos'!$U32*V32</f>
        <v>0</v>
      </c>
      <c r="W112" s="46">
        <f>'Recursos Humanos'!$U32*W32</f>
        <v>0</v>
      </c>
      <c r="X112" s="46">
        <f>'Recursos Humanos'!$U32*X32</f>
        <v>0</v>
      </c>
      <c r="Y112" s="46">
        <f>'Recursos Humanos'!$U32*Y32</f>
        <v>0</v>
      </c>
      <c r="Z112" s="46">
        <f>'Recursos Humanos'!$U32*Z32</f>
        <v>0</v>
      </c>
      <c r="AA112" s="8">
        <f>IF(SUM(L112:Z112)&lt;&gt;'Recursos Humanos'!U32,"Erro",0)</f>
        <v>0</v>
      </c>
    </row>
    <row r="113" spans="3:27" ht="15.75" customHeight="1">
      <c r="C113" s="45">
        <f t="shared" si="10"/>
        <v>0</v>
      </c>
      <c r="D113" s="2"/>
      <c r="E113" s="2"/>
      <c r="F113" s="2"/>
      <c r="G113" s="2"/>
      <c r="H113" s="2"/>
      <c r="L113" s="46">
        <f>'Recursos Humanos'!$U33*L33</f>
        <v>0</v>
      </c>
      <c r="M113" s="46">
        <f>'Recursos Humanos'!$U33*M33</f>
        <v>0</v>
      </c>
      <c r="N113" s="46">
        <f>'Recursos Humanos'!$U33*N33</f>
        <v>0</v>
      </c>
      <c r="O113" s="46">
        <f>'Recursos Humanos'!$U33*O33</f>
        <v>0</v>
      </c>
      <c r="P113" s="46">
        <f>'Recursos Humanos'!$U33*P33</f>
        <v>0</v>
      </c>
      <c r="Q113" s="46">
        <f>'Recursos Humanos'!$U33*Q33</f>
        <v>0</v>
      </c>
      <c r="R113" s="46">
        <f>'Recursos Humanos'!$U33*R33</f>
        <v>0</v>
      </c>
      <c r="S113" s="46">
        <f>'Recursos Humanos'!$U33*S33</f>
        <v>0</v>
      </c>
      <c r="T113" s="46">
        <f>'Recursos Humanos'!$U33*T33</f>
        <v>0</v>
      </c>
      <c r="U113" s="46">
        <f>'Recursos Humanos'!$U33*U33</f>
        <v>0</v>
      </c>
      <c r="V113" s="46">
        <f>'Recursos Humanos'!$U33*V33</f>
        <v>0</v>
      </c>
      <c r="W113" s="46">
        <f>'Recursos Humanos'!$U33*W33</f>
        <v>0</v>
      </c>
      <c r="X113" s="46">
        <f>'Recursos Humanos'!$U33*X33</f>
        <v>0</v>
      </c>
      <c r="Y113" s="46">
        <f>'Recursos Humanos'!$U33*Y33</f>
        <v>0</v>
      </c>
      <c r="Z113" s="46">
        <f>'Recursos Humanos'!$U33*Z33</f>
        <v>0</v>
      </c>
      <c r="AA113" s="8">
        <f>IF(SUM(L113:Z113)&lt;&gt;'Recursos Humanos'!U33,"Erro",0)</f>
        <v>0</v>
      </c>
    </row>
    <row r="114" spans="3:27" ht="15.75" customHeight="1">
      <c r="C114" s="45">
        <f t="shared" si="10"/>
        <v>0</v>
      </c>
      <c r="D114" s="2"/>
      <c r="E114" s="2"/>
      <c r="F114" s="2"/>
      <c r="G114" s="2"/>
      <c r="H114" s="2"/>
      <c r="L114" s="46">
        <f>'Recursos Humanos'!$U34*L34</f>
        <v>0</v>
      </c>
      <c r="M114" s="46">
        <f>'Recursos Humanos'!$U34*M34</f>
        <v>0</v>
      </c>
      <c r="N114" s="46">
        <f>'Recursos Humanos'!$U34*N34</f>
        <v>0</v>
      </c>
      <c r="O114" s="46">
        <f>'Recursos Humanos'!$U34*O34</f>
        <v>0</v>
      </c>
      <c r="P114" s="46">
        <f>'Recursos Humanos'!$U34*P34</f>
        <v>0</v>
      </c>
      <c r="Q114" s="46">
        <f>'Recursos Humanos'!$U34*Q34</f>
        <v>0</v>
      </c>
      <c r="R114" s="46">
        <f>'Recursos Humanos'!$U34*R34</f>
        <v>0</v>
      </c>
      <c r="S114" s="46">
        <f>'Recursos Humanos'!$U34*S34</f>
        <v>0</v>
      </c>
      <c r="T114" s="46">
        <f>'Recursos Humanos'!$U34*T34</f>
        <v>0</v>
      </c>
      <c r="U114" s="46">
        <f>'Recursos Humanos'!$U34*U34</f>
        <v>0</v>
      </c>
      <c r="V114" s="46">
        <f>'Recursos Humanos'!$U34*V34</f>
        <v>0</v>
      </c>
      <c r="W114" s="46">
        <f>'Recursos Humanos'!$U34*W34</f>
        <v>0</v>
      </c>
      <c r="X114" s="46">
        <f>'Recursos Humanos'!$U34*X34</f>
        <v>0</v>
      </c>
      <c r="Y114" s="46">
        <f>'Recursos Humanos'!$U34*Y34</f>
        <v>0</v>
      </c>
      <c r="Z114" s="46">
        <f>'Recursos Humanos'!$U34*Z34</f>
        <v>0</v>
      </c>
      <c r="AA114" s="8">
        <f>IF(SUM(L114:Z114)&lt;&gt;'Recursos Humanos'!U34,"Erro",0)</f>
        <v>0</v>
      </c>
    </row>
    <row r="115" spans="3:27" ht="15.75" customHeight="1">
      <c r="C115" s="45">
        <f t="shared" si="10"/>
        <v>0</v>
      </c>
      <c r="D115" s="2"/>
      <c r="E115" s="2"/>
      <c r="F115" s="2"/>
      <c r="G115" s="2"/>
      <c r="H115" s="2"/>
      <c r="L115" s="46">
        <f>'Recursos Humanos'!$U35*L35</f>
        <v>0</v>
      </c>
      <c r="M115" s="46">
        <f>'Recursos Humanos'!$U35*M35</f>
        <v>0</v>
      </c>
      <c r="N115" s="46">
        <f>'Recursos Humanos'!$U35*N35</f>
        <v>0</v>
      </c>
      <c r="O115" s="46">
        <f>'Recursos Humanos'!$U35*O35</f>
        <v>0</v>
      </c>
      <c r="P115" s="46">
        <f>'Recursos Humanos'!$U35*P35</f>
        <v>0</v>
      </c>
      <c r="Q115" s="46">
        <f>'Recursos Humanos'!$U35*Q35</f>
        <v>0</v>
      </c>
      <c r="R115" s="46">
        <f>'Recursos Humanos'!$U35*R35</f>
        <v>0</v>
      </c>
      <c r="S115" s="46">
        <f>'Recursos Humanos'!$U35*S35</f>
        <v>0</v>
      </c>
      <c r="T115" s="46">
        <f>'Recursos Humanos'!$U35*T35</f>
        <v>0</v>
      </c>
      <c r="U115" s="46">
        <f>'Recursos Humanos'!$U35*U35</f>
        <v>0</v>
      </c>
      <c r="V115" s="46">
        <f>'Recursos Humanos'!$U35*V35</f>
        <v>0</v>
      </c>
      <c r="W115" s="46">
        <f>'Recursos Humanos'!$U35*W35</f>
        <v>0</v>
      </c>
      <c r="X115" s="46">
        <f>'Recursos Humanos'!$U35*X35</f>
        <v>0</v>
      </c>
      <c r="Y115" s="46">
        <f>'Recursos Humanos'!$U35*Y35</f>
        <v>0</v>
      </c>
      <c r="Z115" s="46">
        <f>'Recursos Humanos'!$U35*Z35</f>
        <v>0</v>
      </c>
      <c r="AA115" s="8">
        <f>IF(SUM(L115:Z115)&lt;&gt;'Recursos Humanos'!U35,"Erro",0)</f>
        <v>0</v>
      </c>
    </row>
    <row r="116" spans="3:27" ht="15.75" customHeight="1">
      <c r="C116" s="45">
        <f t="shared" si="10"/>
        <v>0</v>
      </c>
      <c r="D116" s="2"/>
      <c r="E116" s="2"/>
      <c r="F116" s="2"/>
      <c r="G116" s="2"/>
      <c r="H116" s="2"/>
      <c r="L116" s="46">
        <f>'Recursos Humanos'!$U36*L36</f>
        <v>0</v>
      </c>
      <c r="M116" s="46">
        <f>'Recursos Humanos'!$U36*M36</f>
        <v>0</v>
      </c>
      <c r="N116" s="46">
        <f>'Recursos Humanos'!$U36*N36</f>
        <v>0</v>
      </c>
      <c r="O116" s="46">
        <f>'Recursos Humanos'!$U36*O36</f>
        <v>0</v>
      </c>
      <c r="P116" s="46">
        <f>'Recursos Humanos'!$U36*P36</f>
        <v>0</v>
      </c>
      <c r="Q116" s="46">
        <f>'Recursos Humanos'!$U36*Q36</f>
        <v>0</v>
      </c>
      <c r="R116" s="46">
        <f>'Recursos Humanos'!$U36*R36</f>
        <v>0</v>
      </c>
      <c r="S116" s="46">
        <f>'Recursos Humanos'!$U36*S36</f>
        <v>0</v>
      </c>
      <c r="T116" s="46">
        <f>'Recursos Humanos'!$U36*T36</f>
        <v>0</v>
      </c>
      <c r="U116" s="46">
        <f>'Recursos Humanos'!$U36*U36</f>
        <v>0</v>
      </c>
      <c r="V116" s="46">
        <f>'Recursos Humanos'!$U36*V36</f>
        <v>0</v>
      </c>
      <c r="W116" s="46">
        <f>'Recursos Humanos'!$U36*W36</f>
        <v>0</v>
      </c>
      <c r="X116" s="46">
        <f>'Recursos Humanos'!$U36*X36</f>
        <v>0</v>
      </c>
      <c r="Y116" s="46">
        <f>'Recursos Humanos'!$U36*Y36</f>
        <v>0</v>
      </c>
      <c r="Z116" s="46">
        <f>'Recursos Humanos'!$U36*Z36</f>
        <v>0</v>
      </c>
      <c r="AA116" s="8">
        <f>IF(SUM(L116:Z116)&lt;&gt;'Recursos Humanos'!U36,"Erro",0)</f>
        <v>0</v>
      </c>
    </row>
    <row r="117" spans="3:27" ht="15.75" customHeight="1">
      <c r="C117" s="45">
        <f t="shared" si="10"/>
        <v>0</v>
      </c>
      <c r="D117" s="2"/>
      <c r="E117" s="2"/>
      <c r="F117" s="2"/>
      <c r="G117" s="2"/>
      <c r="H117" s="2"/>
      <c r="L117" s="46">
        <f>'Recursos Humanos'!$U37*L37</f>
        <v>0</v>
      </c>
      <c r="M117" s="46">
        <f>'Recursos Humanos'!$U37*M37</f>
        <v>0</v>
      </c>
      <c r="N117" s="46">
        <f>'Recursos Humanos'!$U37*N37</f>
        <v>0</v>
      </c>
      <c r="O117" s="46">
        <f>'Recursos Humanos'!$U37*O37</f>
        <v>0</v>
      </c>
      <c r="P117" s="46">
        <f>'Recursos Humanos'!$U37*P37</f>
        <v>0</v>
      </c>
      <c r="Q117" s="46">
        <f>'Recursos Humanos'!$U37*Q37</f>
        <v>0</v>
      </c>
      <c r="R117" s="46">
        <f>'Recursos Humanos'!$U37*R37</f>
        <v>0</v>
      </c>
      <c r="S117" s="46">
        <f>'Recursos Humanos'!$U37*S37</f>
        <v>0</v>
      </c>
      <c r="T117" s="46">
        <f>'Recursos Humanos'!$U37*T37</f>
        <v>0</v>
      </c>
      <c r="U117" s="46">
        <f>'Recursos Humanos'!$U37*U37</f>
        <v>0</v>
      </c>
      <c r="V117" s="46">
        <f>'Recursos Humanos'!$U37*V37</f>
        <v>0</v>
      </c>
      <c r="W117" s="46">
        <f>'Recursos Humanos'!$U37*W37</f>
        <v>0</v>
      </c>
      <c r="X117" s="46">
        <f>'Recursos Humanos'!$U37*X37</f>
        <v>0</v>
      </c>
      <c r="Y117" s="46">
        <f>'Recursos Humanos'!$U37*Y37</f>
        <v>0</v>
      </c>
      <c r="Z117" s="46">
        <f>'Recursos Humanos'!$U37*Z37</f>
        <v>0</v>
      </c>
      <c r="AA117" s="8">
        <f>IF(SUM(L117:Z117)&lt;&gt;'Recursos Humanos'!U37,"Erro",0)</f>
        <v>0</v>
      </c>
    </row>
    <row r="118" spans="3:27" ht="15.75" customHeight="1">
      <c r="C118" s="45">
        <f t="shared" si="10"/>
        <v>0</v>
      </c>
      <c r="D118" s="2"/>
      <c r="E118" s="2"/>
      <c r="F118" s="2"/>
      <c r="G118" s="2"/>
      <c r="H118" s="2"/>
      <c r="L118" s="46">
        <f>'Recursos Humanos'!$U38*L38</f>
        <v>0</v>
      </c>
      <c r="M118" s="46">
        <f>'Recursos Humanos'!$U38*M38</f>
        <v>0</v>
      </c>
      <c r="N118" s="46">
        <f>'Recursos Humanos'!$U38*N38</f>
        <v>0</v>
      </c>
      <c r="O118" s="46">
        <f>'Recursos Humanos'!$U38*O38</f>
        <v>0</v>
      </c>
      <c r="P118" s="46">
        <f>'Recursos Humanos'!$U38*P38</f>
        <v>0</v>
      </c>
      <c r="Q118" s="46">
        <f>'Recursos Humanos'!$U38*Q38</f>
        <v>0</v>
      </c>
      <c r="R118" s="46">
        <f>'Recursos Humanos'!$U38*R38</f>
        <v>0</v>
      </c>
      <c r="S118" s="46">
        <f>'Recursos Humanos'!$U38*S38</f>
        <v>0</v>
      </c>
      <c r="T118" s="46">
        <f>'Recursos Humanos'!$U38*T38</f>
        <v>0</v>
      </c>
      <c r="U118" s="46">
        <f>'Recursos Humanos'!$U38*U38</f>
        <v>0</v>
      </c>
      <c r="V118" s="46">
        <f>'Recursos Humanos'!$U38*V38</f>
        <v>0</v>
      </c>
      <c r="W118" s="46">
        <f>'Recursos Humanos'!$U38*W38</f>
        <v>0</v>
      </c>
      <c r="X118" s="46">
        <f>'Recursos Humanos'!$U38*X38</f>
        <v>0</v>
      </c>
      <c r="Y118" s="46">
        <f>'Recursos Humanos'!$U38*Y38</f>
        <v>0</v>
      </c>
      <c r="Z118" s="46">
        <f>'Recursos Humanos'!$U38*Z38</f>
        <v>0</v>
      </c>
      <c r="AA118" s="8">
        <f>IF(SUM(L118:Z118)&lt;&gt;'Recursos Humanos'!U38,"Erro",0)</f>
        <v>0</v>
      </c>
    </row>
    <row r="119" spans="3:27" ht="15.75" customHeight="1">
      <c r="C119" s="45">
        <f t="shared" si="10"/>
        <v>0</v>
      </c>
      <c r="D119" s="2"/>
      <c r="E119" s="2"/>
      <c r="F119" s="2"/>
      <c r="G119" s="2"/>
      <c r="H119" s="2"/>
      <c r="L119" s="46">
        <f>'Recursos Humanos'!$U39*L39</f>
        <v>0</v>
      </c>
      <c r="M119" s="46">
        <f>'Recursos Humanos'!$U39*M39</f>
        <v>0</v>
      </c>
      <c r="N119" s="46">
        <f>'Recursos Humanos'!$U39*N39</f>
        <v>0</v>
      </c>
      <c r="O119" s="46">
        <f>'Recursos Humanos'!$U39*O39</f>
        <v>0</v>
      </c>
      <c r="P119" s="46">
        <f>'Recursos Humanos'!$U39*P39</f>
        <v>0</v>
      </c>
      <c r="Q119" s="46">
        <f>'Recursos Humanos'!$U39*Q39</f>
        <v>0</v>
      </c>
      <c r="R119" s="46">
        <f>'Recursos Humanos'!$U39*R39</f>
        <v>0</v>
      </c>
      <c r="S119" s="46">
        <f>'Recursos Humanos'!$U39*S39</f>
        <v>0</v>
      </c>
      <c r="T119" s="46">
        <f>'Recursos Humanos'!$U39*T39</f>
        <v>0</v>
      </c>
      <c r="U119" s="46">
        <f>'Recursos Humanos'!$U39*U39</f>
        <v>0</v>
      </c>
      <c r="V119" s="46">
        <f>'Recursos Humanos'!$U39*V39</f>
        <v>0</v>
      </c>
      <c r="W119" s="46">
        <f>'Recursos Humanos'!$U39*W39</f>
        <v>0</v>
      </c>
      <c r="X119" s="46">
        <f>'Recursos Humanos'!$U39*X39</f>
        <v>0</v>
      </c>
      <c r="Y119" s="46">
        <f>'Recursos Humanos'!$U39*Y39</f>
        <v>0</v>
      </c>
      <c r="Z119" s="46">
        <f>'Recursos Humanos'!$U39*Z39</f>
        <v>0</v>
      </c>
      <c r="AA119" s="8">
        <f>IF(SUM(L119:Z119)&lt;&gt;'Recursos Humanos'!U39,"Erro",0)</f>
        <v>0</v>
      </c>
    </row>
    <row r="120" spans="3:27" ht="15.75" customHeight="1">
      <c r="C120" s="45">
        <f t="shared" si="10"/>
        <v>0</v>
      </c>
      <c r="D120" s="2"/>
      <c r="E120" s="2"/>
      <c r="F120" s="2"/>
      <c r="G120" s="2"/>
      <c r="H120" s="2"/>
      <c r="L120" s="46">
        <f>'Recursos Humanos'!$U40*L40</f>
        <v>0</v>
      </c>
      <c r="M120" s="46">
        <f>'Recursos Humanos'!$U40*M40</f>
        <v>0</v>
      </c>
      <c r="N120" s="46">
        <f>'Recursos Humanos'!$U40*N40</f>
        <v>0</v>
      </c>
      <c r="O120" s="46">
        <f>'Recursos Humanos'!$U40*O40</f>
        <v>0</v>
      </c>
      <c r="P120" s="46">
        <f>'Recursos Humanos'!$U40*P40</f>
        <v>0</v>
      </c>
      <c r="Q120" s="46">
        <f>'Recursos Humanos'!$U40*Q40</f>
        <v>0</v>
      </c>
      <c r="R120" s="46">
        <f>'Recursos Humanos'!$U40*R40</f>
        <v>0</v>
      </c>
      <c r="S120" s="46">
        <f>'Recursos Humanos'!$U40*S40</f>
        <v>0</v>
      </c>
      <c r="T120" s="46">
        <f>'Recursos Humanos'!$U40*T40</f>
        <v>0</v>
      </c>
      <c r="U120" s="46">
        <f>'Recursos Humanos'!$U40*U40</f>
        <v>0</v>
      </c>
      <c r="V120" s="46">
        <f>'Recursos Humanos'!$U40*V40</f>
        <v>0</v>
      </c>
      <c r="W120" s="46">
        <f>'Recursos Humanos'!$U40*W40</f>
        <v>0</v>
      </c>
      <c r="X120" s="46">
        <f>'Recursos Humanos'!$U40*X40</f>
        <v>0</v>
      </c>
      <c r="Y120" s="46">
        <f>'Recursos Humanos'!$U40*Y40</f>
        <v>0</v>
      </c>
      <c r="Z120" s="46">
        <f>'Recursos Humanos'!$U40*Z40</f>
        <v>0</v>
      </c>
      <c r="AA120" s="8">
        <f>IF(SUM(L120:Z120)&lt;&gt;'Recursos Humanos'!U40,"Erro",0)</f>
        <v>0</v>
      </c>
    </row>
    <row r="121" spans="3:27" ht="15.75" customHeight="1">
      <c r="C121" s="45">
        <f t="shared" si="10"/>
        <v>0</v>
      </c>
      <c r="D121" s="2"/>
      <c r="E121" s="2"/>
      <c r="F121" s="2"/>
      <c r="G121" s="2"/>
      <c r="H121" s="2"/>
      <c r="L121" s="46">
        <f>'Recursos Humanos'!$U41*L41</f>
        <v>0</v>
      </c>
      <c r="M121" s="46">
        <f>'Recursos Humanos'!$U41*M41</f>
        <v>0</v>
      </c>
      <c r="N121" s="46">
        <f>'Recursos Humanos'!$U41*N41</f>
        <v>0</v>
      </c>
      <c r="O121" s="46">
        <f>'Recursos Humanos'!$U41*O41</f>
        <v>0</v>
      </c>
      <c r="P121" s="46">
        <f>'Recursos Humanos'!$U41*P41</f>
        <v>0</v>
      </c>
      <c r="Q121" s="46">
        <f>'Recursos Humanos'!$U41*Q41</f>
        <v>0</v>
      </c>
      <c r="R121" s="46">
        <f>'Recursos Humanos'!$U41*R41</f>
        <v>0</v>
      </c>
      <c r="S121" s="46">
        <f>'Recursos Humanos'!$U41*S41</f>
        <v>0</v>
      </c>
      <c r="T121" s="46">
        <f>'Recursos Humanos'!$U41*T41</f>
        <v>0</v>
      </c>
      <c r="U121" s="46">
        <f>'Recursos Humanos'!$U41*U41</f>
        <v>0</v>
      </c>
      <c r="V121" s="46">
        <f>'Recursos Humanos'!$U41*V41</f>
        <v>0</v>
      </c>
      <c r="W121" s="46">
        <f>'Recursos Humanos'!$U41*W41</f>
        <v>0</v>
      </c>
      <c r="X121" s="46">
        <f>'Recursos Humanos'!$U41*X41</f>
        <v>0</v>
      </c>
      <c r="Y121" s="46">
        <f>'Recursos Humanos'!$U41*Y41</f>
        <v>0</v>
      </c>
      <c r="Z121" s="46">
        <f>'Recursos Humanos'!$U41*Z41</f>
        <v>0</v>
      </c>
      <c r="AA121" s="8">
        <f>IF(SUM(L121:Z121)&lt;&gt;'Recursos Humanos'!U41,"Erro",0)</f>
        <v>0</v>
      </c>
    </row>
    <row r="122" spans="3:27" ht="15.75" customHeight="1">
      <c r="C122" s="45">
        <f t="shared" si="10"/>
        <v>0</v>
      </c>
      <c r="D122" s="2"/>
      <c r="E122" s="2"/>
      <c r="F122" s="2"/>
      <c r="G122" s="2"/>
      <c r="H122" s="2"/>
      <c r="L122" s="46">
        <f>'Recursos Humanos'!$U42*L42</f>
        <v>0</v>
      </c>
      <c r="M122" s="46">
        <f>'Recursos Humanos'!$U42*M42</f>
        <v>0</v>
      </c>
      <c r="N122" s="46">
        <f>'Recursos Humanos'!$U42*N42</f>
        <v>0</v>
      </c>
      <c r="O122" s="46">
        <f>'Recursos Humanos'!$U42*O42</f>
        <v>0</v>
      </c>
      <c r="P122" s="46">
        <f>'Recursos Humanos'!$U42*P42</f>
        <v>0</v>
      </c>
      <c r="Q122" s="46">
        <f>'Recursos Humanos'!$U42*Q42</f>
        <v>0</v>
      </c>
      <c r="R122" s="46">
        <f>'Recursos Humanos'!$U42*R42</f>
        <v>0</v>
      </c>
      <c r="S122" s="46">
        <f>'Recursos Humanos'!$U42*S42</f>
        <v>0</v>
      </c>
      <c r="T122" s="46">
        <f>'Recursos Humanos'!$U42*T42</f>
        <v>0</v>
      </c>
      <c r="U122" s="46">
        <f>'Recursos Humanos'!$U42*U42</f>
        <v>0</v>
      </c>
      <c r="V122" s="46">
        <f>'Recursos Humanos'!$U42*V42</f>
        <v>0</v>
      </c>
      <c r="W122" s="46">
        <f>'Recursos Humanos'!$U42*W42</f>
        <v>0</v>
      </c>
      <c r="X122" s="46">
        <f>'Recursos Humanos'!$U42*X42</f>
        <v>0</v>
      </c>
      <c r="Y122" s="46">
        <f>'Recursos Humanos'!$U42*Y42</f>
        <v>0</v>
      </c>
      <c r="Z122" s="46">
        <f>'Recursos Humanos'!$U42*Z42</f>
        <v>0</v>
      </c>
      <c r="AA122" s="8">
        <f>IF(SUM(L122:Z122)&lt;&gt;'Recursos Humanos'!U42,"Erro",0)</f>
        <v>0</v>
      </c>
    </row>
    <row r="123" spans="3:27" ht="15.75" customHeight="1">
      <c r="C123" s="45">
        <f t="shared" si="10"/>
        <v>0</v>
      </c>
      <c r="D123" s="2"/>
      <c r="E123" s="2"/>
      <c r="F123" s="2"/>
      <c r="G123" s="2"/>
      <c r="H123" s="2"/>
      <c r="L123" s="46">
        <f>'Recursos Humanos'!$U43*L43</f>
        <v>0</v>
      </c>
      <c r="M123" s="46">
        <f>'Recursos Humanos'!$U43*M43</f>
        <v>0</v>
      </c>
      <c r="N123" s="46">
        <f>'Recursos Humanos'!$U43*N43</f>
        <v>0</v>
      </c>
      <c r="O123" s="46">
        <f>'Recursos Humanos'!$U43*O43</f>
        <v>0</v>
      </c>
      <c r="P123" s="46">
        <f>'Recursos Humanos'!$U43*P43</f>
        <v>0</v>
      </c>
      <c r="Q123" s="46">
        <f>'Recursos Humanos'!$U43*Q43</f>
        <v>0</v>
      </c>
      <c r="R123" s="46">
        <f>'Recursos Humanos'!$U43*R43</f>
        <v>0</v>
      </c>
      <c r="S123" s="46">
        <f>'Recursos Humanos'!$U43*S43</f>
        <v>0</v>
      </c>
      <c r="T123" s="46">
        <f>'Recursos Humanos'!$U43*T43</f>
        <v>0</v>
      </c>
      <c r="U123" s="46">
        <f>'Recursos Humanos'!$U43*U43</f>
        <v>0</v>
      </c>
      <c r="V123" s="46">
        <f>'Recursos Humanos'!$U43*V43</f>
        <v>0</v>
      </c>
      <c r="W123" s="46">
        <f>'Recursos Humanos'!$U43*W43</f>
        <v>0</v>
      </c>
      <c r="X123" s="46">
        <f>'Recursos Humanos'!$U43*X43</f>
        <v>0</v>
      </c>
      <c r="Y123" s="46">
        <f>'Recursos Humanos'!$U43*Y43</f>
        <v>0</v>
      </c>
      <c r="Z123" s="46">
        <f>'Recursos Humanos'!$U43*Z43</f>
        <v>0</v>
      </c>
      <c r="AA123" s="8">
        <f>IF(SUM(L123:Z123)&lt;&gt;'Recursos Humanos'!U43,"Erro",0)</f>
        <v>0</v>
      </c>
    </row>
    <row r="124" spans="3:27" ht="15.75" customHeight="1">
      <c r="C124" s="45">
        <f t="shared" si="10"/>
        <v>0</v>
      </c>
      <c r="D124" s="2"/>
      <c r="E124" s="2"/>
      <c r="F124" s="2"/>
      <c r="G124" s="2"/>
      <c r="H124" s="2"/>
      <c r="L124" s="46">
        <f>'Recursos Humanos'!$U44*L44</f>
        <v>0</v>
      </c>
      <c r="M124" s="46">
        <f>'Recursos Humanos'!$U44*M44</f>
        <v>0</v>
      </c>
      <c r="N124" s="46">
        <f>'Recursos Humanos'!$U44*N44</f>
        <v>0</v>
      </c>
      <c r="O124" s="46">
        <f>'Recursos Humanos'!$U44*O44</f>
        <v>0</v>
      </c>
      <c r="P124" s="46">
        <f>'Recursos Humanos'!$U44*P44</f>
        <v>0</v>
      </c>
      <c r="Q124" s="46">
        <f>'Recursos Humanos'!$U44*Q44</f>
        <v>0</v>
      </c>
      <c r="R124" s="46">
        <f>'Recursos Humanos'!$U44*R44</f>
        <v>0</v>
      </c>
      <c r="S124" s="46">
        <f>'Recursos Humanos'!$U44*S44</f>
        <v>0</v>
      </c>
      <c r="T124" s="46">
        <f>'Recursos Humanos'!$U44*T44</f>
        <v>0</v>
      </c>
      <c r="U124" s="46">
        <f>'Recursos Humanos'!$U44*U44</f>
        <v>0</v>
      </c>
      <c r="V124" s="46">
        <f>'Recursos Humanos'!$U44*V44</f>
        <v>0</v>
      </c>
      <c r="W124" s="46">
        <f>'Recursos Humanos'!$U44*W44</f>
        <v>0</v>
      </c>
      <c r="X124" s="46">
        <f>'Recursos Humanos'!$U44*X44</f>
        <v>0</v>
      </c>
      <c r="Y124" s="46">
        <f>'Recursos Humanos'!$U44*Y44</f>
        <v>0</v>
      </c>
      <c r="Z124" s="46">
        <f>'Recursos Humanos'!$U44*Z44</f>
        <v>0</v>
      </c>
      <c r="AA124" s="8">
        <f>IF(SUM(L124:Z124)&lt;&gt;'Recursos Humanos'!U44,"Erro",0)</f>
        <v>0</v>
      </c>
    </row>
    <row r="125" spans="3:27" ht="15.75" customHeight="1">
      <c r="C125" s="45">
        <f t="shared" si="10"/>
        <v>0</v>
      </c>
      <c r="D125" s="2"/>
      <c r="E125" s="2"/>
      <c r="F125" s="2"/>
      <c r="G125" s="2"/>
      <c r="H125" s="2"/>
      <c r="L125" s="46">
        <f>'Recursos Humanos'!$U45*L45</f>
        <v>0</v>
      </c>
      <c r="M125" s="46">
        <f>'Recursos Humanos'!$U45*M45</f>
        <v>0</v>
      </c>
      <c r="N125" s="46">
        <f>'Recursos Humanos'!$U45*N45</f>
        <v>0</v>
      </c>
      <c r="O125" s="46">
        <f>'Recursos Humanos'!$U45*O45</f>
        <v>0</v>
      </c>
      <c r="P125" s="46">
        <f>'Recursos Humanos'!$U45*P45</f>
        <v>0</v>
      </c>
      <c r="Q125" s="46">
        <f>'Recursos Humanos'!$U45*Q45</f>
        <v>0</v>
      </c>
      <c r="R125" s="46">
        <f>'Recursos Humanos'!$U45*R45</f>
        <v>0</v>
      </c>
      <c r="S125" s="46">
        <f>'Recursos Humanos'!$U45*S45</f>
        <v>0</v>
      </c>
      <c r="T125" s="46">
        <f>'Recursos Humanos'!$U45*T45</f>
        <v>0</v>
      </c>
      <c r="U125" s="46">
        <f>'Recursos Humanos'!$U45*U45</f>
        <v>0</v>
      </c>
      <c r="V125" s="46">
        <f>'Recursos Humanos'!$U45*V45</f>
        <v>0</v>
      </c>
      <c r="W125" s="46">
        <f>'Recursos Humanos'!$U45*W45</f>
        <v>0</v>
      </c>
      <c r="X125" s="46">
        <f>'Recursos Humanos'!$U45*X45</f>
        <v>0</v>
      </c>
      <c r="Y125" s="46">
        <f>'Recursos Humanos'!$U45*Y45</f>
        <v>0</v>
      </c>
      <c r="Z125" s="46">
        <f>'Recursos Humanos'!$U45*Z45</f>
        <v>0</v>
      </c>
      <c r="AA125" s="8">
        <f>IF(SUM(L125:Z125)&lt;&gt;'Recursos Humanos'!U45,"Erro",0)</f>
        <v>0</v>
      </c>
    </row>
    <row r="126" spans="3:27" ht="15.75" customHeight="1">
      <c r="C126" s="45">
        <f t="shared" si="10"/>
        <v>0</v>
      </c>
      <c r="D126" s="2"/>
      <c r="E126" s="2"/>
      <c r="F126" s="2"/>
      <c r="G126" s="2"/>
      <c r="H126" s="2"/>
      <c r="L126" s="46">
        <f>'Recursos Humanos'!$U46*L46</f>
        <v>0</v>
      </c>
      <c r="M126" s="46">
        <f>'Recursos Humanos'!$U46*M46</f>
        <v>0</v>
      </c>
      <c r="N126" s="46">
        <f>'Recursos Humanos'!$U46*N46</f>
        <v>0</v>
      </c>
      <c r="O126" s="46">
        <f>'Recursos Humanos'!$U46*O46</f>
        <v>0</v>
      </c>
      <c r="P126" s="46">
        <f>'Recursos Humanos'!$U46*P46</f>
        <v>0</v>
      </c>
      <c r="Q126" s="46">
        <f>'Recursos Humanos'!$U46*Q46</f>
        <v>0</v>
      </c>
      <c r="R126" s="46">
        <f>'Recursos Humanos'!$U46*R46</f>
        <v>0</v>
      </c>
      <c r="S126" s="46">
        <f>'Recursos Humanos'!$U46*S46</f>
        <v>0</v>
      </c>
      <c r="T126" s="46">
        <f>'Recursos Humanos'!$U46*T46</f>
        <v>0</v>
      </c>
      <c r="U126" s="46">
        <f>'Recursos Humanos'!$U46*U46</f>
        <v>0</v>
      </c>
      <c r="V126" s="46">
        <f>'Recursos Humanos'!$U46*V46</f>
        <v>0</v>
      </c>
      <c r="W126" s="46">
        <f>'Recursos Humanos'!$U46*W46</f>
        <v>0</v>
      </c>
      <c r="X126" s="46">
        <f>'Recursos Humanos'!$U46*X46</f>
        <v>0</v>
      </c>
      <c r="Y126" s="46">
        <f>'Recursos Humanos'!$U46*Y46</f>
        <v>0</v>
      </c>
      <c r="Z126" s="46">
        <f>'Recursos Humanos'!$U46*Z46</f>
        <v>0</v>
      </c>
      <c r="AA126" s="8">
        <f>IF(SUM(L126:Z126)&lt;&gt;'Recursos Humanos'!U46,"Erro",0)</f>
        <v>0</v>
      </c>
    </row>
    <row r="127" spans="3:27" ht="15.75" customHeight="1">
      <c r="C127" s="45">
        <f t="shared" si="10"/>
        <v>0</v>
      </c>
      <c r="D127" s="2"/>
      <c r="E127" s="2"/>
      <c r="F127" s="2"/>
      <c r="G127" s="2"/>
      <c r="H127" s="2"/>
      <c r="L127" s="46">
        <f>'Recursos Humanos'!$U47*L47</f>
        <v>0</v>
      </c>
      <c r="M127" s="46">
        <f>'Recursos Humanos'!$U47*M47</f>
        <v>0</v>
      </c>
      <c r="N127" s="46">
        <f>'Recursos Humanos'!$U47*N47</f>
        <v>0</v>
      </c>
      <c r="O127" s="46">
        <f>'Recursos Humanos'!$U47*O47</f>
        <v>0</v>
      </c>
      <c r="P127" s="46">
        <f>'Recursos Humanos'!$U47*P47</f>
        <v>0</v>
      </c>
      <c r="Q127" s="46">
        <f>'Recursos Humanos'!$U47*Q47</f>
        <v>0</v>
      </c>
      <c r="R127" s="46">
        <f>'Recursos Humanos'!$U47*R47</f>
        <v>0</v>
      </c>
      <c r="S127" s="46">
        <f>'Recursos Humanos'!$U47*S47</f>
        <v>0</v>
      </c>
      <c r="T127" s="46">
        <f>'Recursos Humanos'!$U47*T47</f>
        <v>0</v>
      </c>
      <c r="U127" s="46">
        <f>'Recursos Humanos'!$U47*U47</f>
        <v>0</v>
      </c>
      <c r="V127" s="46">
        <f>'Recursos Humanos'!$U47*V47</f>
        <v>0</v>
      </c>
      <c r="W127" s="46">
        <f>'Recursos Humanos'!$U47*W47</f>
        <v>0</v>
      </c>
      <c r="X127" s="46">
        <f>'Recursos Humanos'!$U47*X47</f>
        <v>0</v>
      </c>
      <c r="Y127" s="46">
        <f>'Recursos Humanos'!$U47*Y47</f>
        <v>0</v>
      </c>
      <c r="Z127" s="46">
        <f>'Recursos Humanos'!$U47*Z47</f>
        <v>0</v>
      </c>
      <c r="AA127" s="8">
        <f>IF(SUM(L127:Z127)&lt;&gt;'Recursos Humanos'!U47,"Erro",0)</f>
        <v>0</v>
      </c>
    </row>
    <row r="128" spans="3:27" ht="15.75" customHeight="1">
      <c r="C128" s="45">
        <f t="shared" si="10"/>
        <v>0</v>
      </c>
      <c r="D128" s="2"/>
      <c r="E128" s="2"/>
      <c r="F128" s="2"/>
      <c r="G128" s="2"/>
      <c r="H128" s="2"/>
      <c r="L128" s="46">
        <f>'Recursos Humanos'!$U48*L48</f>
        <v>0</v>
      </c>
      <c r="M128" s="46">
        <f>'Recursos Humanos'!$U48*M48</f>
        <v>0</v>
      </c>
      <c r="N128" s="46">
        <f>'Recursos Humanos'!$U48*N48</f>
        <v>0</v>
      </c>
      <c r="O128" s="46">
        <f>'Recursos Humanos'!$U48*O48</f>
        <v>0</v>
      </c>
      <c r="P128" s="46">
        <f>'Recursos Humanos'!$U48*P48</f>
        <v>0</v>
      </c>
      <c r="Q128" s="46">
        <f>'Recursos Humanos'!$U48*Q48</f>
        <v>0</v>
      </c>
      <c r="R128" s="46">
        <f>'Recursos Humanos'!$U48*R48</f>
        <v>0</v>
      </c>
      <c r="S128" s="46">
        <f>'Recursos Humanos'!$U48*S48</f>
        <v>0</v>
      </c>
      <c r="T128" s="46">
        <f>'Recursos Humanos'!$U48*T48</f>
        <v>0</v>
      </c>
      <c r="U128" s="46">
        <f>'Recursos Humanos'!$U48*U48</f>
        <v>0</v>
      </c>
      <c r="V128" s="46">
        <f>'Recursos Humanos'!$U48*V48</f>
        <v>0</v>
      </c>
      <c r="W128" s="46">
        <f>'Recursos Humanos'!$U48*W48</f>
        <v>0</v>
      </c>
      <c r="X128" s="46">
        <f>'Recursos Humanos'!$U48*X48</f>
        <v>0</v>
      </c>
      <c r="Y128" s="46">
        <f>'Recursos Humanos'!$U48*Y48</f>
        <v>0</v>
      </c>
      <c r="Z128" s="46">
        <f>'Recursos Humanos'!$U48*Z48</f>
        <v>0</v>
      </c>
      <c r="AA128" s="8">
        <f>IF(SUM(L128:Z128)&lt;&gt;'Recursos Humanos'!U48,"Erro",0)</f>
        <v>0</v>
      </c>
    </row>
    <row r="129" spans="3:27" ht="15.75" customHeight="1">
      <c r="C129" s="45">
        <f t="shared" si="10"/>
        <v>0</v>
      </c>
      <c r="D129" s="2"/>
      <c r="E129" s="2"/>
      <c r="F129" s="2"/>
      <c r="G129" s="2"/>
      <c r="H129" s="2"/>
      <c r="L129" s="46">
        <f>'Recursos Humanos'!$U49*L49</f>
        <v>0</v>
      </c>
      <c r="M129" s="46">
        <f>'Recursos Humanos'!$U49*M49</f>
        <v>0</v>
      </c>
      <c r="N129" s="46">
        <f>'Recursos Humanos'!$U49*N49</f>
        <v>0</v>
      </c>
      <c r="O129" s="46">
        <f>'Recursos Humanos'!$U49*O49</f>
        <v>0</v>
      </c>
      <c r="P129" s="46">
        <f>'Recursos Humanos'!$U49*P49</f>
        <v>0</v>
      </c>
      <c r="Q129" s="46">
        <f>'Recursos Humanos'!$U49*Q49</f>
        <v>0</v>
      </c>
      <c r="R129" s="46">
        <f>'Recursos Humanos'!$U49*R49</f>
        <v>0</v>
      </c>
      <c r="S129" s="46">
        <f>'Recursos Humanos'!$U49*S49</f>
        <v>0</v>
      </c>
      <c r="T129" s="46">
        <f>'Recursos Humanos'!$U49*T49</f>
        <v>0</v>
      </c>
      <c r="U129" s="46">
        <f>'Recursos Humanos'!$U49*U49</f>
        <v>0</v>
      </c>
      <c r="V129" s="46">
        <f>'Recursos Humanos'!$U49*V49</f>
        <v>0</v>
      </c>
      <c r="W129" s="46">
        <f>'Recursos Humanos'!$U49*W49</f>
        <v>0</v>
      </c>
      <c r="X129" s="46">
        <f>'Recursos Humanos'!$U49*X49</f>
        <v>0</v>
      </c>
      <c r="Y129" s="46">
        <f>'Recursos Humanos'!$U49*Y49</f>
        <v>0</v>
      </c>
      <c r="Z129" s="46">
        <f>'Recursos Humanos'!$U49*Z49</f>
        <v>0</v>
      </c>
      <c r="AA129" s="8">
        <f>IF(SUM(L129:Z129)&lt;&gt;'Recursos Humanos'!U49,"Erro",0)</f>
        <v>0</v>
      </c>
    </row>
    <row r="130" spans="3:27" ht="15.75" customHeight="1">
      <c r="C130" s="45">
        <f t="shared" si="10"/>
        <v>0</v>
      </c>
      <c r="D130" s="2"/>
      <c r="E130" s="2"/>
      <c r="F130" s="2"/>
      <c r="G130" s="2"/>
      <c r="H130" s="2"/>
      <c r="L130" s="46">
        <f>'Recursos Humanos'!$U50*L50</f>
        <v>0</v>
      </c>
      <c r="M130" s="46">
        <f>'Recursos Humanos'!$U50*M50</f>
        <v>0</v>
      </c>
      <c r="N130" s="46">
        <f>'Recursos Humanos'!$U50*N50</f>
        <v>0</v>
      </c>
      <c r="O130" s="46">
        <f>'Recursos Humanos'!$U50*O50</f>
        <v>0</v>
      </c>
      <c r="P130" s="46">
        <f>'Recursos Humanos'!$U50*P50</f>
        <v>0</v>
      </c>
      <c r="Q130" s="46">
        <f>'Recursos Humanos'!$U50*Q50</f>
        <v>0</v>
      </c>
      <c r="R130" s="46">
        <f>'Recursos Humanos'!$U50*R50</f>
        <v>0</v>
      </c>
      <c r="S130" s="46">
        <f>'Recursos Humanos'!$U50*S50</f>
        <v>0</v>
      </c>
      <c r="T130" s="46">
        <f>'Recursos Humanos'!$U50*T50</f>
        <v>0</v>
      </c>
      <c r="U130" s="46">
        <f>'Recursos Humanos'!$U50*U50</f>
        <v>0</v>
      </c>
      <c r="V130" s="46">
        <f>'Recursos Humanos'!$U50*V50</f>
        <v>0</v>
      </c>
      <c r="W130" s="46">
        <f>'Recursos Humanos'!$U50*W50</f>
        <v>0</v>
      </c>
      <c r="X130" s="46">
        <f>'Recursos Humanos'!$U50*X50</f>
        <v>0</v>
      </c>
      <c r="Y130" s="46">
        <f>'Recursos Humanos'!$U50*Y50</f>
        <v>0</v>
      </c>
      <c r="Z130" s="46">
        <f>'Recursos Humanos'!$U50*Z50</f>
        <v>0</v>
      </c>
      <c r="AA130" s="8">
        <f>IF(SUM(L130:Z130)&lt;&gt;'Recursos Humanos'!U50,"Erro",0)</f>
        <v>0</v>
      </c>
    </row>
    <row r="131" spans="3:27" ht="15.75" customHeight="1">
      <c r="C131" s="45">
        <f t="shared" si="10"/>
        <v>0</v>
      </c>
      <c r="D131" s="2"/>
      <c r="E131" s="2"/>
      <c r="F131" s="2"/>
      <c r="G131" s="2"/>
      <c r="H131" s="2"/>
      <c r="L131" s="46">
        <f>'Recursos Humanos'!$U51*L51</f>
        <v>0</v>
      </c>
      <c r="M131" s="46">
        <f>'Recursos Humanos'!$U51*M51</f>
        <v>0</v>
      </c>
      <c r="N131" s="46">
        <f>'Recursos Humanos'!$U51*N51</f>
        <v>0</v>
      </c>
      <c r="O131" s="46">
        <f>'Recursos Humanos'!$U51*O51</f>
        <v>0</v>
      </c>
      <c r="P131" s="46">
        <f>'Recursos Humanos'!$U51*P51</f>
        <v>0</v>
      </c>
      <c r="Q131" s="46">
        <f>'Recursos Humanos'!$U51*Q51</f>
        <v>0</v>
      </c>
      <c r="R131" s="46">
        <f>'Recursos Humanos'!$U51*R51</f>
        <v>0</v>
      </c>
      <c r="S131" s="46">
        <f>'Recursos Humanos'!$U51*S51</f>
        <v>0</v>
      </c>
      <c r="T131" s="46">
        <f>'Recursos Humanos'!$U51*T51</f>
        <v>0</v>
      </c>
      <c r="U131" s="46">
        <f>'Recursos Humanos'!$U51*U51</f>
        <v>0</v>
      </c>
      <c r="V131" s="46">
        <f>'Recursos Humanos'!$U51*V51</f>
        <v>0</v>
      </c>
      <c r="W131" s="46">
        <f>'Recursos Humanos'!$U51*W51</f>
        <v>0</v>
      </c>
      <c r="X131" s="46">
        <f>'Recursos Humanos'!$U51*X51</f>
        <v>0</v>
      </c>
      <c r="Y131" s="46">
        <f>'Recursos Humanos'!$U51*Y51</f>
        <v>0</v>
      </c>
      <c r="Z131" s="46">
        <f>'Recursos Humanos'!$U51*Z51</f>
        <v>0</v>
      </c>
      <c r="AA131" s="8">
        <f>IF(SUM(L131:Z131)&lt;&gt;'Recursos Humanos'!U51,"Erro",0)</f>
        <v>0</v>
      </c>
    </row>
    <row r="132" spans="3:27" ht="15.75" customHeight="1">
      <c r="C132" s="45">
        <f t="shared" si="10"/>
        <v>0</v>
      </c>
      <c r="D132" s="2"/>
      <c r="E132" s="2"/>
      <c r="F132" s="2"/>
      <c r="G132" s="2"/>
      <c r="H132" s="2"/>
      <c r="L132" s="46">
        <f>'Recursos Humanos'!$U52*L52</f>
        <v>0</v>
      </c>
      <c r="M132" s="46">
        <f>'Recursos Humanos'!$U52*M52</f>
        <v>0</v>
      </c>
      <c r="N132" s="46">
        <f>'Recursos Humanos'!$U52*N52</f>
        <v>0</v>
      </c>
      <c r="O132" s="46">
        <f>'Recursos Humanos'!$U52*O52</f>
        <v>0</v>
      </c>
      <c r="P132" s="46">
        <f>'Recursos Humanos'!$U52*P52</f>
        <v>0</v>
      </c>
      <c r="Q132" s="46">
        <f>'Recursos Humanos'!$U52*Q52</f>
        <v>0</v>
      </c>
      <c r="R132" s="46">
        <f>'Recursos Humanos'!$U52*R52</f>
        <v>0</v>
      </c>
      <c r="S132" s="46">
        <f>'Recursos Humanos'!$U52*S52</f>
        <v>0</v>
      </c>
      <c r="T132" s="46">
        <f>'Recursos Humanos'!$U52*T52</f>
        <v>0</v>
      </c>
      <c r="U132" s="46">
        <f>'Recursos Humanos'!$U52*U52</f>
        <v>0</v>
      </c>
      <c r="V132" s="46">
        <f>'Recursos Humanos'!$U52*V52</f>
        <v>0</v>
      </c>
      <c r="W132" s="46">
        <f>'Recursos Humanos'!$U52*W52</f>
        <v>0</v>
      </c>
      <c r="X132" s="46">
        <f>'Recursos Humanos'!$U52*X52</f>
        <v>0</v>
      </c>
      <c r="Y132" s="46">
        <f>'Recursos Humanos'!$U52*Y52</f>
        <v>0</v>
      </c>
      <c r="Z132" s="46">
        <f>'Recursos Humanos'!$U52*Z52</f>
        <v>0</v>
      </c>
      <c r="AA132" s="8">
        <f>IF(SUM(L132:Z132)&lt;&gt;'Recursos Humanos'!U52,"Erro",0)</f>
        <v>0</v>
      </c>
    </row>
    <row r="133" spans="3:27" ht="15.75" customHeight="1">
      <c r="C133" s="45">
        <f t="shared" si="10"/>
        <v>0</v>
      </c>
      <c r="D133" s="2"/>
      <c r="E133" s="2"/>
      <c r="F133" s="2"/>
      <c r="G133" s="2"/>
      <c r="H133" s="2"/>
      <c r="L133" s="46">
        <f>'Recursos Humanos'!$U53*L53</f>
        <v>0</v>
      </c>
      <c r="M133" s="46">
        <f>'Recursos Humanos'!$U53*M53</f>
        <v>0</v>
      </c>
      <c r="N133" s="46">
        <f>'Recursos Humanos'!$U53*N53</f>
        <v>0</v>
      </c>
      <c r="O133" s="46">
        <f>'Recursos Humanos'!$U53*O53</f>
        <v>0</v>
      </c>
      <c r="P133" s="46">
        <f>'Recursos Humanos'!$U53*P53</f>
        <v>0</v>
      </c>
      <c r="Q133" s="46">
        <f>'Recursos Humanos'!$U53*Q53</f>
        <v>0</v>
      </c>
      <c r="R133" s="46">
        <f>'Recursos Humanos'!$U53*R53</f>
        <v>0</v>
      </c>
      <c r="S133" s="46">
        <f>'Recursos Humanos'!$U53*S53</f>
        <v>0</v>
      </c>
      <c r="T133" s="46">
        <f>'Recursos Humanos'!$U53*T53</f>
        <v>0</v>
      </c>
      <c r="U133" s="46">
        <f>'Recursos Humanos'!$U53*U53</f>
        <v>0</v>
      </c>
      <c r="V133" s="46">
        <f>'Recursos Humanos'!$U53*V53</f>
        <v>0</v>
      </c>
      <c r="W133" s="46">
        <f>'Recursos Humanos'!$U53*W53</f>
        <v>0</v>
      </c>
      <c r="X133" s="46">
        <f>'Recursos Humanos'!$U53*X53</f>
        <v>0</v>
      </c>
      <c r="Y133" s="46">
        <f>'Recursos Humanos'!$U53*Y53</f>
        <v>0</v>
      </c>
      <c r="Z133" s="46">
        <f>'Recursos Humanos'!$U53*Z53</f>
        <v>0</v>
      </c>
      <c r="AA133" s="8">
        <f>IF(SUM(L133:Z133)&lt;&gt;'Recursos Humanos'!U53,"Erro",0)</f>
        <v>0</v>
      </c>
    </row>
    <row r="134" spans="3:27" ht="15.75" customHeight="1">
      <c r="C134" s="45">
        <f t="shared" si="10"/>
        <v>0</v>
      </c>
      <c r="D134" s="2"/>
      <c r="E134" s="2"/>
      <c r="F134" s="2"/>
      <c r="G134" s="2"/>
      <c r="H134" s="2"/>
      <c r="L134" s="46">
        <f>'Recursos Humanos'!$U54*L54</f>
        <v>0</v>
      </c>
      <c r="M134" s="46">
        <f>'Recursos Humanos'!$U54*M54</f>
        <v>0</v>
      </c>
      <c r="N134" s="46">
        <f>'Recursos Humanos'!$U54*N54</f>
        <v>0</v>
      </c>
      <c r="O134" s="46">
        <f>'Recursos Humanos'!$U54*O54</f>
        <v>0</v>
      </c>
      <c r="P134" s="46">
        <f>'Recursos Humanos'!$U54*P54</f>
        <v>0</v>
      </c>
      <c r="Q134" s="46">
        <f>'Recursos Humanos'!$U54*Q54</f>
        <v>0</v>
      </c>
      <c r="R134" s="46">
        <f>'Recursos Humanos'!$U54*R54</f>
        <v>0</v>
      </c>
      <c r="S134" s="46">
        <f>'Recursos Humanos'!$U54*S54</f>
        <v>0</v>
      </c>
      <c r="T134" s="46">
        <f>'Recursos Humanos'!$U54*T54</f>
        <v>0</v>
      </c>
      <c r="U134" s="46">
        <f>'Recursos Humanos'!$U54*U54</f>
        <v>0</v>
      </c>
      <c r="V134" s="46">
        <f>'Recursos Humanos'!$U54*V54</f>
        <v>0</v>
      </c>
      <c r="W134" s="46">
        <f>'Recursos Humanos'!$U54*W54</f>
        <v>0</v>
      </c>
      <c r="X134" s="46">
        <f>'Recursos Humanos'!$U54*X54</f>
        <v>0</v>
      </c>
      <c r="Y134" s="46">
        <f>'Recursos Humanos'!$U54*Y54</f>
        <v>0</v>
      </c>
      <c r="Z134" s="46">
        <f>'Recursos Humanos'!$U54*Z54</f>
        <v>0</v>
      </c>
      <c r="AA134" s="8">
        <f>IF(SUM(L134:Z134)&lt;&gt;'Recursos Humanos'!U54,"Erro",0)</f>
        <v>0</v>
      </c>
    </row>
    <row r="135" spans="3:27" ht="15.75" customHeight="1">
      <c r="C135" s="45">
        <f t="shared" si="10"/>
        <v>0</v>
      </c>
      <c r="D135" s="2"/>
      <c r="E135" s="2"/>
      <c r="F135" s="2"/>
      <c r="G135" s="2"/>
      <c r="H135" s="2"/>
      <c r="L135" s="46">
        <f>'Recursos Humanos'!$U55*L55</f>
        <v>0</v>
      </c>
      <c r="M135" s="46">
        <f>'Recursos Humanos'!$U55*M55</f>
        <v>0</v>
      </c>
      <c r="N135" s="46">
        <f>'Recursos Humanos'!$U55*N55</f>
        <v>0</v>
      </c>
      <c r="O135" s="46">
        <f>'Recursos Humanos'!$U55*O55</f>
        <v>0</v>
      </c>
      <c r="P135" s="46">
        <f>'Recursos Humanos'!$U55*P55</f>
        <v>0</v>
      </c>
      <c r="Q135" s="46">
        <f>'Recursos Humanos'!$U55*Q55</f>
        <v>0</v>
      </c>
      <c r="R135" s="46">
        <f>'Recursos Humanos'!$U55*R55</f>
        <v>0</v>
      </c>
      <c r="S135" s="46">
        <f>'Recursos Humanos'!$U55*S55</f>
        <v>0</v>
      </c>
      <c r="T135" s="46">
        <f>'Recursos Humanos'!$U55*T55</f>
        <v>0</v>
      </c>
      <c r="U135" s="46">
        <f>'Recursos Humanos'!$U55*U55</f>
        <v>0</v>
      </c>
      <c r="V135" s="46">
        <f>'Recursos Humanos'!$U55*V55</f>
        <v>0</v>
      </c>
      <c r="W135" s="46">
        <f>'Recursos Humanos'!$U55*W55</f>
        <v>0</v>
      </c>
      <c r="X135" s="46">
        <f>'Recursos Humanos'!$U55*X55</f>
        <v>0</v>
      </c>
      <c r="Y135" s="46">
        <f>'Recursos Humanos'!$U55*Y55</f>
        <v>0</v>
      </c>
      <c r="Z135" s="46">
        <f>'Recursos Humanos'!$U55*Z55</f>
        <v>0</v>
      </c>
      <c r="AA135" s="8">
        <f>IF(SUM(L135:Z135)&lt;&gt;'Recursos Humanos'!U55,"Erro",0)</f>
        <v>0</v>
      </c>
    </row>
    <row r="136" spans="3:27" ht="15.75" customHeight="1">
      <c r="C136" s="45">
        <f t="shared" si="10"/>
        <v>0</v>
      </c>
      <c r="D136" s="2"/>
      <c r="E136" s="2"/>
      <c r="F136" s="2"/>
      <c r="G136" s="2"/>
      <c r="H136" s="2"/>
      <c r="L136" s="46">
        <f>'Recursos Humanos'!$U56*L56</f>
        <v>0</v>
      </c>
      <c r="M136" s="46">
        <f>'Recursos Humanos'!$U56*M56</f>
        <v>0</v>
      </c>
      <c r="N136" s="46">
        <f>'Recursos Humanos'!$U56*N56</f>
        <v>0</v>
      </c>
      <c r="O136" s="46">
        <f>'Recursos Humanos'!$U56*O56</f>
        <v>0</v>
      </c>
      <c r="P136" s="46">
        <f>'Recursos Humanos'!$U56*P56</f>
        <v>0</v>
      </c>
      <c r="Q136" s="46">
        <f>'Recursos Humanos'!$U56*Q56</f>
        <v>0</v>
      </c>
      <c r="R136" s="46">
        <f>'Recursos Humanos'!$U56*R56</f>
        <v>0</v>
      </c>
      <c r="S136" s="46">
        <f>'Recursos Humanos'!$U56*S56</f>
        <v>0</v>
      </c>
      <c r="T136" s="46">
        <f>'Recursos Humanos'!$U56*T56</f>
        <v>0</v>
      </c>
      <c r="U136" s="46">
        <f>'Recursos Humanos'!$U56*U56</f>
        <v>0</v>
      </c>
      <c r="V136" s="46">
        <f>'Recursos Humanos'!$U56*V56</f>
        <v>0</v>
      </c>
      <c r="W136" s="46">
        <f>'Recursos Humanos'!$U56*W56</f>
        <v>0</v>
      </c>
      <c r="X136" s="46">
        <f>'Recursos Humanos'!$U56*X56</f>
        <v>0</v>
      </c>
      <c r="Y136" s="46">
        <f>'Recursos Humanos'!$U56*Y56</f>
        <v>0</v>
      </c>
      <c r="Z136" s="46">
        <f>'Recursos Humanos'!$U56*Z56</f>
        <v>0</v>
      </c>
      <c r="AA136" s="8">
        <f>IF(SUM(L136:Z136)&lt;&gt;'Recursos Humanos'!U56,"Erro",0)</f>
        <v>0</v>
      </c>
    </row>
    <row r="137" spans="3:27" ht="15.75" customHeight="1">
      <c r="C137" s="45">
        <f t="shared" si="10"/>
        <v>0</v>
      </c>
      <c r="D137" s="2"/>
      <c r="E137" s="2"/>
      <c r="F137" s="2"/>
      <c r="G137" s="2"/>
      <c r="H137" s="2"/>
      <c r="L137" s="46">
        <f>'Recursos Humanos'!$U57*L57</f>
        <v>0</v>
      </c>
      <c r="M137" s="46">
        <f>'Recursos Humanos'!$U57*M57</f>
        <v>0</v>
      </c>
      <c r="N137" s="46">
        <f>'Recursos Humanos'!$U57*N57</f>
        <v>0</v>
      </c>
      <c r="O137" s="46">
        <f>'Recursos Humanos'!$U57*O57</f>
        <v>0</v>
      </c>
      <c r="P137" s="46">
        <f>'Recursos Humanos'!$U57*P57</f>
        <v>0</v>
      </c>
      <c r="Q137" s="46">
        <f>'Recursos Humanos'!$U57*Q57</f>
        <v>0</v>
      </c>
      <c r="R137" s="46">
        <f>'Recursos Humanos'!$U57*R57</f>
        <v>0</v>
      </c>
      <c r="S137" s="46">
        <f>'Recursos Humanos'!$U57*S57</f>
        <v>0</v>
      </c>
      <c r="T137" s="46">
        <f>'Recursos Humanos'!$U57*T57</f>
        <v>0</v>
      </c>
      <c r="U137" s="46">
        <f>'Recursos Humanos'!$U57*U57</f>
        <v>0</v>
      </c>
      <c r="V137" s="46">
        <f>'Recursos Humanos'!$U57*V57</f>
        <v>0</v>
      </c>
      <c r="W137" s="46">
        <f>'Recursos Humanos'!$U57*W57</f>
        <v>0</v>
      </c>
      <c r="X137" s="46">
        <f>'Recursos Humanos'!$U57*X57</f>
        <v>0</v>
      </c>
      <c r="Y137" s="46">
        <f>'Recursos Humanos'!$U57*Y57</f>
        <v>0</v>
      </c>
      <c r="Z137" s="46" t="e">
        <f>'Recursos Humanos'!$U57*#REF!</f>
        <v>#REF!</v>
      </c>
      <c r="AA137" s="8" t="e">
        <f>IF(SUM(L137:Z137)&lt;&gt;'Recursos Humanos'!U57,"Erro",0)</f>
        <v>#REF!</v>
      </c>
    </row>
    <row r="138" spans="3:27" ht="15.75" customHeight="1"/>
    <row r="139" spans="3:27" ht="15.75" customHeight="1"/>
    <row r="140" spans="3:27" ht="15.75" customHeight="1"/>
    <row r="141" spans="3:27" ht="15.75" customHeight="1"/>
    <row r="142" spans="3:27" ht="15.75" customHeight="1"/>
    <row r="143" spans="3:27" ht="15.75" customHeight="1">
      <c r="C143" s="42" t="s">
        <v>67</v>
      </c>
      <c r="D143" s="42"/>
      <c r="E143" s="42"/>
      <c r="F143" s="42"/>
      <c r="G143" s="42"/>
      <c r="H143" s="42"/>
    </row>
    <row r="144" spans="3:27" ht="15.75" customHeight="1">
      <c r="K144" s="43" t="s">
        <v>58</v>
      </c>
      <c r="L144" s="44">
        <f t="shared" ref="L144:Z144" si="11">SUM(L145:L194)</f>
        <v>0</v>
      </c>
      <c r="M144" s="44">
        <f t="shared" si="11"/>
        <v>0</v>
      </c>
      <c r="N144" s="44">
        <f t="shared" si="11"/>
        <v>0</v>
      </c>
      <c r="O144" s="44">
        <f t="shared" si="11"/>
        <v>0</v>
      </c>
      <c r="P144" s="44">
        <f t="shared" si="11"/>
        <v>0</v>
      </c>
      <c r="Q144" s="44">
        <f t="shared" si="11"/>
        <v>0</v>
      </c>
      <c r="R144" s="44">
        <f t="shared" si="11"/>
        <v>0</v>
      </c>
      <c r="S144" s="44">
        <f t="shared" si="11"/>
        <v>0</v>
      </c>
      <c r="T144" s="44">
        <f t="shared" si="11"/>
        <v>0</v>
      </c>
      <c r="U144" s="44">
        <f t="shared" si="11"/>
        <v>0</v>
      </c>
      <c r="V144" s="44">
        <f t="shared" si="11"/>
        <v>0</v>
      </c>
      <c r="W144" s="44">
        <f t="shared" si="11"/>
        <v>0</v>
      </c>
      <c r="X144" s="44">
        <f t="shared" si="11"/>
        <v>0</v>
      </c>
      <c r="Y144" s="44">
        <f t="shared" si="11"/>
        <v>0</v>
      </c>
      <c r="Z144" s="44" t="e">
        <f t="shared" si="11"/>
        <v>#REF!</v>
      </c>
    </row>
    <row r="145" spans="3:27" ht="15.75" customHeight="1">
      <c r="C145" s="45" t="e">
        <f t="shared" ref="C145:C195" si="12">#REF!</f>
        <v>#REF!</v>
      </c>
      <c r="D145" s="2"/>
      <c r="E145" s="2"/>
      <c r="F145" s="2"/>
      <c r="G145" s="2"/>
      <c r="H145" s="2"/>
      <c r="L145" s="46">
        <f>'Recursos Humanos'!$U59*L8</f>
        <v>0</v>
      </c>
      <c r="M145" s="46">
        <f>'Recursos Humanos'!$U59*M8</f>
        <v>0</v>
      </c>
      <c r="N145" s="46">
        <f>'Recursos Humanos'!$U59*N8</f>
        <v>0</v>
      </c>
      <c r="O145" s="46">
        <f>'Recursos Humanos'!$U59*O8</f>
        <v>0</v>
      </c>
      <c r="P145" s="46">
        <f>'Recursos Humanos'!$U59*P8</f>
        <v>0</v>
      </c>
      <c r="Q145" s="46">
        <f>'Recursos Humanos'!$U59*Q8</f>
        <v>0</v>
      </c>
      <c r="R145" s="46">
        <f>'Recursos Humanos'!$U59*R8</f>
        <v>0</v>
      </c>
      <c r="S145" s="46">
        <f>'Recursos Humanos'!$U59*S8</f>
        <v>0</v>
      </c>
      <c r="T145" s="46">
        <f>'Recursos Humanos'!$U59*T8</f>
        <v>0</v>
      </c>
      <c r="U145" s="46">
        <f>'Recursos Humanos'!$U59*U8</f>
        <v>0</v>
      </c>
      <c r="V145" s="46">
        <f>'Recursos Humanos'!$U59*V8</f>
        <v>0</v>
      </c>
      <c r="W145" s="46">
        <f>'Recursos Humanos'!$U59*W8</f>
        <v>0</v>
      </c>
      <c r="X145" s="46">
        <f>'Recursos Humanos'!$U59*X8</f>
        <v>0</v>
      </c>
      <c r="Y145" s="46">
        <f>'Recursos Humanos'!$U59*Y8</f>
        <v>0</v>
      </c>
      <c r="Z145" s="46">
        <f>'Recursos Humanos'!$U59*Z8</f>
        <v>0</v>
      </c>
      <c r="AA145" s="8">
        <f>IF(SUM(L145:Z145)&lt;&gt;'Recursos Humanos'!U59,"Erro",0)</f>
        <v>0</v>
      </c>
    </row>
    <row r="146" spans="3:27" ht="15.75" customHeight="1">
      <c r="C146" s="45" t="e">
        <f t="shared" si="12"/>
        <v>#REF!</v>
      </c>
      <c r="D146" s="2"/>
      <c r="E146" s="2"/>
      <c r="F146" s="2"/>
      <c r="G146" s="2"/>
      <c r="H146" s="2"/>
      <c r="L146" s="46">
        <f>'Recursos Humanos'!$U60*L9</f>
        <v>0</v>
      </c>
      <c r="M146" s="46">
        <f>'Recursos Humanos'!$U60*M9</f>
        <v>0</v>
      </c>
      <c r="N146" s="46">
        <f>'Recursos Humanos'!$U60*N9</f>
        <v>0</v>
      </c>
      <c r="O146" s="46">
        <f>'Recursos Humanos'!$U60*O9</f>
        <v>0</v>
      </c>
      <c r="P146" s="46">
        <f>'Recursos Humanos'!$U60*P9</f>
        <v>0</v>
      </c>
      <c r="Q146" s="46">
        <f>'Recursos Humanos'!$U60*Q9</f>
        <v>0</v>
      </c>
      <c r="R146" s="46">
        <f>'Recursos Humanos'!$U60*R9</f>
        <v>0</v>
      </c>
      <c r="S146" s="46">
        <f>'Recursos Humanos'!$U60*S9</f>
        <v>0</v>
      </c>
      <c r="T146" s="46">
        <f>'Recursos Humanos'!$U60*T9</f>
        <v>0</v>
      </c>
      <c r="U146" s="46">
        <f>'Recursos Humanos'!$U60*U9</f>
        <v>0</v>
      </c>
      <c r="V146" s="46">
        <f>'Recursos Humanos'!$U60*V9</f>
        <v>0</v>
      </c>
      <c r="W146" s="46">
        <f>'Recursos Humanos'!$U60*W9</f>
        <v>0</v>
      </c>
      <c r="X146" s="46">
        <f>'Recursos Humanos'!$U60*X9</f>
        <v>0</v>
      </c>
      <c r="Y146" s="46">
        <f>'Recursos Humanos'!$U60*Y9</f>
        <v>0</v>
      </c>
      <c r="Z146" s="46">
        <f>'Recursos Humanos'!$U60*Z9</f>
        <v>0</v>
      </c>
      <c r="AA146" s="8">
        <f>IF(SUM(L146:Z146)&lt;&gt;'Recursos Humanos'!U60,"Erro",0)</f>
        <v>0</v>
      </c>
    </row>
    <row r="147" spans="3:27" ht="15.75" customHeight="1">
      <c r="C147" s="45" t="e">
        <f t="shared" si="12"/>
        <v>#REF!</v>
      </c>
      <c r="D147" s="2"/>
      <c r="E147" s="2"/>
      <c r="F147" s="2"/>
      <c r="G147" s="2"/>
      <c r="H147" s="2"/>
      <c r="L147" s="46">
        <f>'Recursos Humanos'!$U61*L10</f>
        <v>0</v>
      </c>
      <c r="M147" s="46">
        <f>'Recursos Humanos'!$U61*M10</f>
        <v>0</v>
      </c>
      <c r="N147" s="46">
        <f>'Recursos Humanos'!$U61*N10</f>
        <v>0</v>
      </c>
      <c r="O147" s="46">
        <f>'Recursos Humanos'!$U61*O10</f>
        <v>0</v>
      </c>
      <c r="P147" s="46">
        <f>'Recursos Humanos'!$U61*P10</f>
        <v>0</v>
      </c>
      <c r="Q147" s="46">
        <f>'Recursos Humanos'!$U61*Q10</f>
        <v>0</v>
      </c>
      <c r="R147" s="46">
        <f>'Recursos Humanos'!$U61*R10</f>
        <v>0</v>
      </c>
      <c r="S147" s="46">
        <f>'Recursos Humanos'!$U61*S10</f>
        <v>0</v>
      </c>
      <c r="T147" s="46">
        <f>'Recursos Humanos'!$U61*T10</f>
        <v>0</v>
      </c>
      <c r="U147" s="46">
        <f>'Recursos Humanos'!$U61*U10</f>
        <v>0</v>
      </c>
      <c r="V147" s="46">
        <f>'Recursos Humanos'!$U61*V10</f>
        <v>0</v>
      </c>
      <c r="W147" s="46">
        <f>'Recursos Humanos'!$U61*W10</f>
        <v>0</v>
      </c>
      <c r="X147" s="46">
        <f>'Recursos Humanos'!$U61*X10</f>
        <v>0</v>
      </c>
      <c r="Y147" s="46">
        <f>'Recursos Humanos'!$U61*Y10</f>
        <v>0</v>
      </c>
      <c r="Z147" s="46">
        <f>'Recursos Humanos'!$U61*Z10</f>
        <v>0</v>
      </c>
      <c r="AA147" s="8">
        <f>IF(SUM(L147:Z147)&lt;&gt;'Recursos Humanos'!U61,"Erro",0)</f>
        <v>0</v>
      </c>
    </row>
    <row r="148" spans="3:27" ht="15.75" customHeight="1">
      <c r="C148" s="45" t="e">
        <f t="shared" si="12"/>
        <v>#REF!</v>
      </c>
      <c r="D148" s="2"/>
      <c r="E148" s="2"/>
      <c r="F148" s="2"/>
      <c r="G148" s="2"/>
      <c r="H148" s="2"/>
      <c r="L148" s="46">
        <f>'Recursos Humanos'!$U62*L11</f>
        <v>0</v>
      </c>
      <c r="M148" s="46">
        <f>'Recursos Humanos'!$U62*M11</f>
        <v>0</v>
      </c>
      <c r="N148" s="46">
        <f>'Recursos Humanos'!$U62*N11</f>
        <v>0</v>
      </c>
      <c r="O148" s="46">
        <f>'Recursos Humanos'!$U62*O11</f>
        <v>0</v>
      </c>
      <c r="P148" s="46">
        <f>'Recursos Humanos'!$U62*P11</f>
        <v>0</v>
      </c>
      <c r="Q148" s="46">
        <f>'Recursos Humanos'!$U62*Q11</f>
        <v>0</v>
      </c>
      <c r="R148" s="46">
        <f>'Recursos Humanos'!$U62*R11</f>
        <v>0</v>
      </c>
      <c r="S148" s="46">
        <f>'Recursos Humanos'!$U62*S11</f>
        <v>0</v>
      </c>
      <c r="T148" s="46">
        <f>'Recursos Humanos'!$U62*T11</f>
        <v>0</v>
      </c>
      <c r="U148" s="46">
        <f>'Recursos Humanos'!$U62*U11</f>
        <v>0</v>
      </c>
      <c r="V148" s="46">
        <f>'Recursos Humanos'!$U62*V11</f>
        <v>0</v>
      </c>
      <c r="W148" s="46">
        <f>'Recursos Humanos'!$U62*W11</f>
        <v>0</v>
      </c>
      <c r="X148" s="46">
        <f>'Recursos Humanos'!$U62*X11</f>
        <v>0</v>
      </c>
      <c r="Y148" s="46">
        <f>'Recursos Humanos'!$U62*Y11</f>
        <v>0</v>
      </c>
      <c r="Z148" s="46">
        <f>'Recursos Humanos'!$U62*Z11</f>
        <v>0</v>
      </c>
      <c r="AA148" s="8">
        <f>IF(SUM(L148:Z148)&lt;&gt;'Recursos Humanos'!U62,"Erro",0)</f>
        <v>0</v>
      </c>
    </row>
    <row r="149" spans="3:27" ht="15.75" customHeight="1">
      <c r="C149" s="45" t="e">
        <f t="shared" si="12"/>
        <v>#REF!</v>
      </c>
      <c r="D149" s="2"/>
      <c r="E149" s="2"/>
      <c r="F149" s="2"/>
      <c r="G149" s="2"/>
      <c r="H149" s="2"/>
      <c r="L149" s="46">
        <f>'Recursos Humanos'!$U63*L12</f>
        <v>0</v>
      </c>
      <c r="M149" s="46">
        <f>'Recursos Humanos'!$U63*M12</f>
        <v>0</v>
      </c>
      <c r="N149" s="46">
        <f>'Recursos Humanos'!$U63*N12</f>
        <v>0</v>
      </c>
      <c r="O149" s="46">
        <f>'Recursos Humanos'!$U63*O12</f>
        <v>0</v>
      </c>
      <c r="P149" s="46">
        <f>'Recursos Humanos'!$U63*P12</f>
        <v>0</v>
      </c>
      <c r="Q149" s="46">
        <f>'Recursos Humanos'!$U63*Q12</f>
        <v>0</v>
      </c>
      <c r="R149" s="46">
        <f>'Recursos Humanos'!$U63*R12</f>
        <v>0</v>
      </c>
      <c r="S149" s="46">
        <f>'Recursos Humanos'!$U63*S12</f>
        <v>0</v>
      </c>
      <c r="T149" s="46">
        <f>'Recursos Humanos'!$U63*T12</f>
        <v>0</v>
      </c>
      <c r="U149" s="46">
        <f>'Recursos Humanos'!$U63*U12</f>
        <v>0</v>
      </c>
      <c r="V149" s="46">
        <f>'Recursos Humanos'!$U63*V12</f>
        <v>0</v>
      </c>
      <c r="W149" s="46">
        <f>'Recursos Humanos'!$U63*W12</f>
        <v>0</v>
      </c>
      <c r="X149" s="46">
        <f>'Recursos Humanos'!$U63*X12</f>
        <v>0</v>
      </c>
      <c r="Y149" s="46">
        <f>'Recursos Humanos'!$U63*Y12</f>
        <v>0</v>
      </c>
      <c r="Z149" s="46">
        <f>'Recursos Humanos'!$U63*Z12</f>
        <v>0</v>
      </c>
      <c r="AA149" s="8">
        <f>IF(SUM(L149:Z149)&lt;&gt;'Recursos Humanos'!U63,"Erro",0)</f>
        <v>0</v>
      </c>
    </row>
    <row r="150" spans="3:27" ht="15.75" customHeight="1">
      <c r="C150" s="45" t="e">
        <f t="shared" si="12"/>
        <v>#REF!</v>
      </c>
      <c r="D150" s="2"/>
      <c r="E150" s="2"/>
      <c r="F150" s="2"/>
      <c r="G150" s="2"/>
      <c r="H150" s="2"/>
      <c r="L150" s="46">
        <f>'Recursos Humanos'!$U64*L13</f>
        <v>0</v>
      </c>
      <c r="M150" s="46">
        <f>'Recursos Humanos'!$U64*M13</f>
        <v>0</v>
      </c>
      <c r="N150" s="46">
        <f>'Recursos Humanos'!$U64*N13</f>
        <v>0</v>
      </c>
      <c r="O150" s="46">
        <f>'Recursos Humanos'!$U64*O13</f>
        <v>0</v>
      </c>
      <c r="P150" s="46">
        <f>'Recursos Humanos'!$U64*P13</f>
        <v>0</v>
      </c>
      <c r="Q150" s="46">
        <f>'Recursos Humanos'!$U64*Q13</f>
        <v>0</v>
      </c>
      <c r="R150" s="46">
        <f>'Recursos Humanos'!$U64*R13</f>
        <v>0</v>
      </c>
      <c r="S150" s="46">
        <f>'Recursos Humanos'!$U64*S13</f>
        <v>0</v>
      </c>
      <c r="T150" s="46">
        <f>'Recursos Humanos'!$U64*T13</f>
        <v>0</v>
      </c>
      <c r="U150" s="46">
        <f>'Recursos Humanos'!$U64*U13</f>
        <v>0</v>
      </c>
      <c r="V150" s="46">
        <f>'Recursos Humanos'!$U64*V13</f>
        <v>0</v>
      </c>
      <c r="W150" s="46">
        <f>'Recursos Humanos'!$U64*W13</f>
        <v>0</v>
      </c>
      <c r="X150" s="46">
        <f>'Recursos Humanos'!$U64*X13</f>
        <v>0</v>
      </c>
      <c r="Y150" s="46">
        <f>'Recursos Humanos'!$U64*Y13</f>
        <v>0</v>
      </c>
      <c r="Z150" s="46">
        <f>'Recursos Humanos'!$U64*Z13</f>
        <v>0</v>
      </c>
      <c r="AA150" s="8">
        <f>IF(SUM(L150:Z150)&lt;&gt;'Recursos Humanos'!U64,"Erro",0)</f>
        <v>0</v>
      </c>
    </row>
    <row r="151" spans="3:27" ht="15.75" customHeight="1">
      <c r="C151" s="45" t="e">
        <f t="shared" si="12"/>
        <v>#REF!</v>
      </c>
      <c r="D151" s="2"/>
      <c r="E151" s="2"/>
      <c r="F151" s="2"/>
      <c r="G151" s="2"/>
      <c r="H151" s="2"/>
      <c r="L151" s="46">
        <f>'Recursos Humanos'!$U65*L14</f>
        <v>0</v>
      </c>
      <c r="M151" s="46">
        <f>'Recursos Humanos'!$U65*M14</f>
        <v>0</v>
      </c>
      <c r="N151" s="46">
        <f>'Recursos Humanos'!$U65*N14</f>
        <v>0</v>
      </c>
      <c r="O151" s="46">
        <f>'Recursos Humanos'!$U65*O14</f>
        <v>0</v>
      </c>
      <c r="P151" s="46">
        <f>'Recursos Humanos'!$U65*P14</f>
        <v>0</v>
      </c>
      <c r="Q151" s="46">
        <f>'Recursos Humanos'!$U65*Q14</f>
        <v>0</v>
      </c>
      <c r="R151" s="46">
        <f>'Recursos Humanos'!$U65*R14</f>
        <v>0</v>
      </c>
      <c r="S151" s="46">
        <f>'Recursos Humanos'!$U65*S14</f>
        <v>0</v>
      </c>
      <c r="T151" s="46">
        <f>'Recursos Humanos'!$U65*T14</f>
        <v>0</v>
      </c>
      <c r="U151" s="46">
        <f>'Recursos Humanos'!$U65*U14</f>
        <v>0</v>
      </c>
      <c r="V151" s="46">
        <f>'Recursos Humanos'!$U65*V14</f>
        <v>0</v>
      </c>
      <c r="W151" s="46">
        <f>'Recursos Humanos'!$U65*W14</f>
        <v>0</v>
      </c>
      <c r="X151" s="46">
        <f>'Recursos Humanos'!$U65*X14</f>
        <v>0</v>
      </c>
      <c r="Y151" s="46">
        <f>'Recursos Humanos'!$U65*Y14</f>
        <v>0</v>
      </c>
      <c r="Z151" s="46">
        <f>'Recursos Humanos'!$U65*Z14</f>
        <v>0</v>
      </c>
      <c r="AA151" s="8">
        <f>IF(SUM(L151:Z151)&lt;&gt;'Recursos Humanos'!U65,"Erro",0)</f>
        <v>0</v>
      </c>
    </row>
    <row r="152" spans="3:27" ht="15.75" customHeight="1">
      <c r="C152" s="45" t="e">
        <f t="shared" si="12"/>
        <v>#REF!</v>
      </c>
      <c r="D152" s="2"/>
      <c r="E152" s="2"/>
      <c r="F152" s="2"/>
      <c r="G152" s="2"/>
      <c r="H152" s="2"/>
      <c r="L152" s="46">
        <f>'Recursos Humanos'!$U66*L15</f>
        <v>0</v>
      </c>
      <c r="M152" s="46">
        <f>'Recursos Humanos'!$U66*M15</f>
        <v>0</v>
      </c>
      <c r="N152" s="46">
        <f>'Recursos Humanos'!$U66*N15</f>
        <v>0</v>
      </c>
      <c r="O152" s="46">
        <f>'Recursos Humanos'!$U66*O15</f>
        <v>0</v>
      </c>
      <c r="P152" s="46">
        <f>'Recursos Humanos'!$U66*P15</f>
        <v>0</v>
      </c>
      <c r="Q152" s="46">
        <f>'Recursos Humanos'!$U66*Q15</f>
        <v>0</v>
      </c>
      <c r="R152" s="46">
        <f>'Recursos Humanos'!$U66*R15</f>
        <v>0</v>
      </c>
      <c r="S152" s="46">
        <f>'Recursos Humanos'!$U66*S15</f>
        <v>0</v>
      </c>
      <c r="T152" s="46">
        <f>'Recursos Humanos'!$U66*T15</f>
        <v>0</v>
      </c>
      <c r="U152" s="46">
        <f>'Recursos Humanos'!$U66*U15</f>
        <v>0</v>
      </c>
      <c r="V152" s="46">
        <f>'Recursos Humanos'!$U66*V15</f>
        <v>0</v>
      </c>
      <c r="W152" s="46">
        <f>'Recursos Humanos'!$U66*W15</f>
        <v>0</v>
      </c>
      <c r="X152" s="46">
        <f>'Recursos Humanos'!$U66*X15</f>
        <v>0</v>
      </c>
      <c r="Y152" s="46">
        <f>'Recursos Humanos'!$U66*Y15</f>
        <v>0</v>
      </c>
      <c r="Z152" s="46">
        <f>'Recursos Humanos'!$U66*Z15</f>
        <v>0</v>
      </c>
      <c r="AA152" s="8">
        <f>IF(SUM(L152:Z152)&lt;&gt;'Recursos Humanos'!U66,"Erro",0)</f>
        <v>0</v>
      </c>
    </row>
    <row r="153" spans="3:27" ht="15.75" customHeight="1">
      <c r="C153" s="45" t="e">
        <f t="shared" si="12"/>
        <v>#REF!</v>
      </c>
      <c r="D153" s="2"/>
      <c r="E153" s="2"/>
      <c r="F153" s="2"/>
      <c r="G153" s="2"/>
      <c r="H153" s="2"/>
      <c r="L153" s="46">
        <f>'Recursos Humanos'!$U67*L16</f>
        <v>0</v>
      </c>
      <c r="M153" s="46">
        <f>'Recursos Humanos'!$U67*M16</f>
        <v>0</v>
      </c>
      <c r="N153" s="46">
        <f>'Recursos Humanos'!$U67*N16</f>
        <v>0</v>
      </c>
      <c r="O153" s="46">
        <f>'Recursos Humanos'!$U67*O16</f>
        <v>0</v>
      </c>
      <c r="P153" s="46">
        <f>'Recursos Humanos'!$U67*P16</f>
        <v>0</v>
      </c>
      <c r="Q153" s="46">
        <f>'Recursos Humanos'!$U67*Q16</f>
        <v>0</v>
      </c>
      <c r="R153" s="46">
        <f>'Recursos Humanos'!$U67*R16</f>
        <v>0</v>
      </c>
      <c r="S153" s="46">
        <f>'Recursos Humanos'!$U67*S16</f>
        <v>0</v>
      </c>
      <c r="T153" s="46">
        <f>'Recursos Humanos'!$U67*T16</f>
        <v>0</v>
      </c>
      <c r="U153" s="46">
        <f>'Recursos Humanos'!$U67*U16</f>
        <v>0</v>
      </c>
      <c r="V153" s="46">
        <f>'Recursos Humanos'!$U67*V16</f>
        <v>0</v>
      </c>
      <c r="W153" s="46">
        <f>'Recursos Humanos'!$U67*W16</f>
        <v>0</v>
      </c>
      <c r="X153" s="46">
        <f>'Recursos Humanos'!$U67*X16</f>
        <v>0</v>
      </c>
      <c r="Y153" s="46">
        <f>'Recursos Humanos'!$U67*Y16</f>
        <v>0</v>
      </c>
      <c r="Z153" s="46">
        <f>'Recursos Humanos'!$U67*Z16</f>
        <v>0</v>
      </c>
      <c r="AA153" s="8">
        <f>IF(SUM(L153:Z153)&lt;&gt;'Recursos Humanos'!U67,"Erro",0)</f>
        <v>0</v>
      </c>
    </row>
    <row r="154" spans="3:27" ht="15.75" customHeight="1">
      <c r="C154" s="45" t="e">
        <f t="shared" si="12"/>
        <v>#REF!</v>
      </c>
      <c r="D154" s="2"/>
      <c r="E154" s="2"/>
      <c r="F154" s="2"/>
      <c r="G154" s="2"/>
      <c r="H154" s="2"/>
      <c r="L154" s="46">
        <f>'Recursos Humanos'!$U68*L17</f>
        <v>0</v>
      </c>
      <c r="M154" s="46">
        <f>'Recursos Humanos'!$U68*M17</f>
        <v>0</v>
      </c>
      <c r="N154" s="46">
        <f>'Recursos Humanos'!$U68*N17</f>
        <v>0</v>
      </c>
      <c r="O154" s="46">
        <f>'Recursos Humanos'!$U68*O17</f>
        <v>0</v>
      </c>
      <c r="P154" s="46">
        <f>'Recursos Humanos'!$U68*P17</f>
        <v>0</v>
      </c>
      <c r="Q154" s="46">
        <f>'Recursos Humanos'!$U68*Q17</f>
        <v>0</v>
      </c>
      <c r="R154" s="46">
        <f>'Recursos Humanos'!$U68*R17</f>
        <v>0</v>
      </c>
      <c r="S154" s="46">
        <f>'Recursos Humanos'!$U68*S17</f>
        <v>0</v>
      </c>
      <c r="T154" s="46">
        <f>'Recursos Humanos'!$U68*T17</f>
        <v>0</v>
      </c>
      <c r="U154" s="46">
        <f>'Recursos Humanos'!$U68*U17</f>
        <v>0</v>
      </c>
      <c r="V154" s="46">
        <f>'Recursos Humanos'!$U68*V17</f>
        <v>0</v>
      </c>
      <c r="W154" s="46">
        <f>'Recursos Humanos'!$U68*W17</f>
        <v>0</v>
      </c>
      <c r="X154" s="46">
        <f>'Recursos Humanos'!$U68*X17</f>
        <v>0</v>
      </c>
      <c r="Y154" s="46">
        <f>'Recursos Humanos'!$U68*Y17</f>
        <v>0</v>
      </c>
      <c r="Z154" s="46">
        <f>'Recursos Humanos'!$U68*Z17</f>
        <v>0</v>
      </c>
      <c r="AA154" s="8">
        <f>IF(SUM(L154:Z154)&lt;&gt;'Recursos Humanos'!U68,"Erro",0)</f>
        <v>0</v>
      </c>
    </row>
    <row r="155" spans="3:27" ht="15.75" customHeight="1">
      <c r="C155" s="45" t="e">
        <f t="shared" si="12"/>
        <v>#REF!</v>
      </c>
      <c r="D155" s="2"/>
      <c r="E155" s="2"/>
      <c r="F155" s="2"/>
      <c r="G155" s="2"/>
      <c r="H155" s="2"/>
      <c r="L155" s="46">
        <f>'Recursos Humanos'!$U69*L18</f>
        <v>0</v>
      </c>
      <c r="M155" s="46">
        <f>'Recursos Humanos'!$U69*M18</f>
        <v>0</v>
      </c>
      <c r="N155" s="46">
        <f>'Recursos Humanos'!$U69*N18</f>
        <v>0</v>
      </c>
      <c r="O155" s="46">
        <f>'Recursos Humanos'!$U69*O18</f>
        <v>0</v>
      </c>
      <c r="P155" s="46">
        <f>'Recursos Humanos'!$U69*P18</f>
        <v>0</v>
      </c>
      <c r="Q155" s="46">
        <f>'Recursos Humanos'!$U69*Q18</f>
        <v>0</v>
      </c>
      <c r="R155" s="46">
        <f>'Recursos Humanos'!$U69*R18</f>
        <v>0</v>
      </c>
      <c r="S155" s="46">
        <f>'Recursos Humanos'!$U69*S18</f>
        <v>0</v>
      </c>
      <c r="T155" s="46">
        <f>'Recursos Humanos'!$U69*T18</f>
        <v>0</v>
      </c>
      <c r="U155" s="46">
        <f>'Recursos Humanos'!$U69*U18</f>
        <v>0</v>
      </c>
      <c r="V155" s="46">
        <f>'Recursos Humanos'!$U69*V18</f>
        <v>0</v>
      </c>
      <c r="W155" s="46">
        <f>'Recursos Humanos'!$U69*W18</f>
        <v>0</v>
      </c>
      <c r="X155" s="46">
        <f>'Recursos Humanos'!$U69*X18</f>
        <v>0</v>
      </c>
      <c r="Y155" s="46">
        <f>'Recursos Humanos'!$U69*Y18</f>
        <v>0</v>
      </c>
      <c r="Z155" s="46">
        <f>'Recursos Humanos'!$U69*Z18</f>
        <v>0</v>
      </c>
      <c r="AA155" s="8">
        <f>IF(SUM(L155:Z155)&lt;&gt;'Recursos Humanos'!U69,"Erro",0)</f>
        <v>0</v>
      </c>
    </row>
    <row r="156" spans="3:27" ht="15.75" customHeight="1">
      <c r="C156" s="45" t="e">
        <f t="shared" si="12"/>
        <v>#REF!</v>
      </c>
      <c r="D156" s="2"/>
      <c r="E156" s="2"/>
      <c r="F156" s="2"/>
      <c r="G156" s="2"/>
      <c r="H156" s="2"/>
      <c r="L156" s="46">
        <f>'Recursos Humanos'!$U70*L19</f>
        <v>0</v>
      </c>
      <c r="M156" s="46">
        <f>'Recursos Humanos'!$U70*M19</f>
        <v>0</v>
      </c>
      <c r="N156" s="46">
        <f>'Recursos Humanos'!$U70*N19</f>
        <v>0</v>
      </c>
      <c r="O156" s="46">
        <f>'Recursos Humanos'!$U70*O19</f>
        <v>0</v>
      </c>
      <c r="P156" s="46">
        <f>'Recursos Humanos'!$U70*P19</f>
        <v>0</v>
      </c>
      <c r="Q156" s="46">
        <f>'Recursos Humanos'!$U70*Q19</f>
        <v>0</v>
      </c>
      <c r="R156" s="46">
        <f>'Recursos Humanos'!$U70*R19</f>
        <v>0</v>
      </c>
      <c r="S156" s="46">
        <f>'Recursos Humanos'!$U70*S19</f>
        <v>0</v>
      </c>
      <c r="T156" s="46">
        <f>'Recursos Humanos'!$U70*T19</f>
        <v>0</v>
      </c>
      <c r="U156" s="46">
        <f>'Recursos Humanos'!$U70*U19</f>
        <v>0</v>
      </c>
      <c r="V156" s="46">
        <f>'Recursos Humanos'!$U70*V19</f>
        <v>0</v>
      </c>
      <c r="W156" s="46">
        <f>'Recursos Humanos'!$U70*W19</f>
        <v>0</v>
      </c>
      <c r="X156" s="46">
        <f>'Recursos Humanos'!$U70*X19</f>
        <v>0</v>
      </c>
      <c r="Y156" s="46">
        <f>'Recursos Humanos'!$U70*Y19</f>
        <v>0</v>
      </c>
      <c r="Z156" s="46">
        <f>'Recursos Humanos'!$U70*Z19</f>
        <v>0</v>
      </c>
      <c r="AA156" s="8">
        <f>IF(SUM(L156:Z156)&lt;&gt;'Recursos Humanos'!U70,"Erro",0)</f>
        <v>0</v>
      </c>
    </row>
    <row r="157" spans="3:27" ht="15.75" customHeight="1">
      <c r="C157" s="45" t="e">
        <f t="shared" si="12"/>
        <v>#REF!</v>
      </c>
      <c r="D157" s="2"/>
      <c r="E157" s="2"/>
      <c r="F157" s="2"/>
      <c r="G157" s="2"/>
      <c r="H157" s="2"/>
      <c r="L157" s="46">
        <f>'Recursos Humanos'!$U71*L20</f>
        <v>0</v>
      </c>
      <c r="M157" s="46">
        <f>'Recursos Humanos'!$U71*M20</f>
        <v>0</v>
      </c>
      <c r="N157" s="46">
        <f>'Recursos Humanos'!$U71*N20</f>
        <v>0</v>
      </c>
      <c r="O157" s="46">
        <f>'Recursos Humanos'!$U71*O20</f>
        <v>0</v>
      </c>
      <c r="P157" s="46">
        <f>'Recursos Humanos'!$U71*P20</f>
        <v>0</v>
      </c>
      <c r="Q157" s="46">
        <f>'Recursos Humanos'!$U71*Q20</f>
        <v>0</v>
      </c>
      <c r="R157" s="46">
        <f>'Recursos Humanos'!$U71*R20</f>
        <v>0</v>
      </c>
      <c r="S157" s="46">
        <f>'Recursos Humanos'!$U71*S20</f>
        <v>0</v>
      </c>
      <c r="T157" s="46">
        <f>'Recursos Humanos'!$U71*T20</f>
        <v>0</v>
      </c>
      <c r="U157" s="46">
        <f>'Recursos Humanos'!$U71*U20</f>
        <v>0</v>
      </c>
      <c r="V157" s="46">
        <f>'Recursos Humanos'!$U71*V20</f>
        <v>0</v>
      </c>
      <c r="W157" s="46">
        <f>'Recursos Humanos'!$U71*W20</f>
        <v>0</v>
      </c>
      <c r="X157" s="46">
        <f>'Recursos Humanos'!$U71*X20</f>
        <v>0</v>
      </c>
      <c r="Y157" s="46">
        <f>'Recursos Humanos'!$U71*Y20</f>
        <v>0</v>
      </c>
      <c r="Z157" s="46">
        <f>'Recursos Humanos'!$U71*Z20</f>
        <v>0</v>
      </c>
      <c r="AA157" s="8">
        <f>IF(SUM(L157:Z157)&lt;&gt;'Recursos Humanos'!U71,"Erro",0)</f>
        <v>0</v>
      </c>
    </row>
    <row r="158" spans="3:27" ht="15.75" customHeight="1">
      <c r="C158" s="45" t="e">
        <f t="shared" si="12"/>
        <v>#REF!</v>
      </c>
      <c r="D158" s="2"/>
      <c r="E158" s="2"/>
      <c r="F158" s="2"/>
      <c r="G158" s="2"/>
      <c r="H158" s="2"/>
      <c r="L158" s="46">
        <f>'Recursos Humanos'!$U72*L21</f>
        <v>0</v>
      </c>
      <c r="M158" s="46">
        <f>'Recursos Humanos'!$U72*M21</f>
        <v>0</v>
      </c>
      <c r="N158" s="46">
        <f>'Recursos Humanos'!$U72*N21</f>
        <v>0</v>
      </c>
      <c r="O158" s="46">
        <f>'Recursos Humanos'!$U72*O21</f>
        <v>0</v>
      </c>
      <c r="P158" s="46">
        <f>'Recursos Humanos'!$U72*P21</f>
        <v>0</v>
      </c>
      <c r="Q158" s="46">
        <f>'Recursos Humanos'!$U72*Q21</f>
        <v>0</v>
      </c>
      <c r="R158" s="46">
        <f>'Recursos Humanos'!$U72*R21</f>
        <v>0</v>
      </c>
      <c r="S158" s="46">
        <f>'Recursos Humanos'!$U72*S21</f>
        <v>0</v>
      </c>
      <c r="T158" s="46">
        <f>'Recursos Humanos'!$U72*T21</f>
        <v>0</v>
      </c>
      <c r="U158" s="46">
        <f>'Recursos Humanos'!$U72*U21</f>
        <v>0</v>
      </c>
      <c r="V158" s="46">
        <f>'Recursos Humanos'!$U72*V21</f>
        <v>0</v>
      </c>
      <c r="W158" s="46">
        <f>'Recursos Humanos'!$U72*W21</f>
        <v>0</v>
      </c>
      <c r="X158" s="46">
        <f>'Recursos Humanos'!$U72*X21</f>
        <v>0</v>
      </c>
      <c r="Y158" s="46">
        <f>'Recursos Humanos'!$U72*Y21</f>
        <v>0</v>
      </c>
      <c r="Z158" s="46">
        <f>'Recursos Humanos'!$U72*Z21</f>
        <v>0</v>
      </c>
      <c r="AA158" s="8">
        <f>IF(SUM(L158:Z158)&lt;&gt;'Recursos Humanos'!U72,"Erro",0)</f>
        <v>0</v>
      </c>
    </row>
    <row r="159" spans="3:27" ht="15.75" customHeight="1">
      <c r="C159" s="45" t="e">
        <f t="shared" si="12"/>
        <v>#REF!</v>
      </c>
      <c r="D159" s="2"/>
      <c r="E159" s="2"/>
      <c r="F159" s="2"/>
      <c r="G159" s="2"/>
      <c r="H159" s="2"/>
      <c r="L159" s="46">
        <f>'Recursos Humanos'!$U73*L22</f>
        <v>0</v>
      </c>
      <c r="M159" s="46">
        <f>'Recursos Humanos'!$U73*M22</f>
        <v>0</v>
      </c>
      <c r="N159" s="46">
        <f>'Recursos Humanos'!$U73*N22</f>
        <v>0</v>
      </c>
      <c r="O159" s="46">
        <f>'Recursos Humanos'!$U73*O22</f>
        <v>0</v>
      </c>
      <c r="P159" s="46">
        <f>'Recursos Humanos'!$U73*P22</f>
        <v>0</v>
      </c>
      <c r="Q159" s="46">
        <f>'Recursos Humanos'!$U73*Q22</f>
        <v>0</v>
      </c>
      <c r="R159" s="46">
        <f>'Recursos Humanos'!$U73*R22</f>
        <v>0</v>
      </c>
      <c r="S159" s="46">
        <f>'Recursos Humanos'!$U73*S22</f>
        <v>0</v>
      </c>
      <c r="T159" s="46">
        <f>'Recursos Humanos'!$U73*T22</f>
        <v>0</v>
      </c>
      <c r="U159" s="46">
        <f>'Recursos Humanos'!$U73*U22</f>
        <v>0</v>
      </c>
      <c r="V159" s="46">
        <f>'Recursos Humanos'!$U73*V22</f>
        <v>0</v>
      </c>
      <c r="W159" s="46">
        <f>'Recursos Humanos'!$U73*W22</f>
        <v>0</v>
      </c>
      <c r="X159" s="46">
        <f>'Recursos Humanos'!$U73*X22</f>
        <v>0</v>
      </c>
      <c r="Y159" s="46">
        <f>'Recursos Humanos'!$U73*Y22</f>
        <v>0</v>
      </c>
      <c r="Z159" s="46">
        <f>'Recursos Humanos'!$U73*Z22</f>
        <v>0</v>
      </c>
      <c r="AA159" s="8">
        <f>IF(SUM(L159:Z159)&lt;&gt;'Recursos Humanos'!U73,"Erro",0)</f>
        <v>0</v>
      </c>
    </row>
    <row r="160" spans="3:27" ht="15.75" customHeight="1">
      <c r="C160" s="45" t="e">
        <f t="shared" si="12"/>
        <v>#REF!</v>
      </c>
      <c r="D160" s="2"/>
      <c r="E160" s="2"/>
      <c r="F160" s="2"/>
      <c r="G160" s="2"/>
      <c r="H160" s="2"/>
      <c r="L160" s="46">
        <f>'Recursos Humanos'!$U74*L23</f>
        <v>0</v>
      </c>
      <c r="M160" s="46">
        <f>'Recursos Humanos'!$U74*M23</f>
        <v>0</v>
      </c>
      <c r="N160" s="46">
        <f>'Recursos Humanos'!$U74*N23</f>
        <v>0</v>
      </c>
      <c r="O160" s="46">
        <f>'Recursos Humanos'!$U74*O23</f>
        <v>0</v>
      </c>
      <c r="P160" s="46">
        <f>'Recursos Humanos'!$U74*P23</f>
        <v>0</v>
      </c>
      <c r="Q160" s="46">
        <f>'Recursos Humanos'!$U74*Q23</f>
        <v>0</v>
      </c>
      <c r="R160" s="46">
        <f>'Recursos Humanos'!$U74*R23</f>
        <v>0</v>
      </c>
      <c r="S160" s="46">
        <f>'Recursos Humanos'!$U74*S23</f>
        <v>0</v>
      </c>
      <c r="T160" s="46">
        <f>'Recursos Humanos'!$U74*T23</f>
        <v>0</v>
      </c>
      <c r="U160" s="46">
        <f>'Recursos Humanos'!$U74*U23</f>
        <v>0</v>
      </c>
      <c r="V160" s="46">
        <f>'Recursos Humanos'!$U74*V23</f>
        <v>0</v>
      </c>
      <c r="W160" s="46">
        <f>'Recursos Humanos'!$U74*W23</f>
        <v>0</v>
      </c>
      <c r="X160" s="46">
        <f>'Recursos Humanos'!$U74*X23</f>
        <v>0</v>
      </c>
      <c r="Y160" s="46">
        <f>'Recursos Humanos'!$U74*Y23</f>
        <v>0</v>
      </c>
      <c r="Z160" s="46">
        <f>'Recursos Humanos'!$U74*Z23</f>
        <v>0</v>
      </c>
      <c r="AA160" s="8">
        <f>IF(SUM(L160:Z160)&lt;&gt;'Recursos Humanos'!U74,"Erro",0)</f>
        <v>0</v>
      </c>
    </row>
    <row r="161" spans="3:27" ht="15.75" customHeight="1">
      <c r="C161" s="45" t="e">
        <f t="shared" si="12"/>
        <v>#REF!</v>
      </c>
      <c r="D161" s="2"/>
      <c r="E161" s="2"/>
      <c r="F161" s="2"/>
      <c r="G161" s="2"/>
      <c r="H161" s="2"/>
      <c r="L161" s="46">
        <f>'Recursos Humanos'!$U75*L24</f>
        <v>0</v>
      </c>
      <c r="M161" s="46">
        <f>'Recursos Humanos'!$U75*M24</f>
        <v>0</v>
      </c>
      <c r="N161" s="46">
        <f>'Recursos Humanos'!$U75*N24</f>
        <v>0</v>
      </c>
      <c r="O161" s="46">
        <f>'Recursos Humanos'!$U75*O24</f>
        <v>0</v>
      </c>
      <c r="P161" s="46">
        <f>'Recursos Humanos'!$U75*P24</f>
        <v>0</v>
      </c>
      <c r="Q161" s="46">
        <f>'Recursos Humanos'!$U75*Q24</f>
        <v>0</v>
      </c>
      <c r="R161" s="46">
        <f>'Recursos Humanos'!$U75*R24</f>
        <v>0</v>
      </c>
      <c r="S161" s="46">
        <f>'Recursos Humanos'!$U75*S24</f>
        <v>0</v>
      </c>
      <c r="T161" s="46">
        <f>'Recursos Humanos'!$U75*T24</f>
        <v>0</v>
      </c>
      <c r="U161" s="46">
        <f>'Recursos Humanos'!$U75*U24</f>
        <v>0</v>
      </c>
      <c r="V161" s="46">
        <f>'Recursos Humanos'!$U75*V24</f>
        <v>0</v>
      </c>
      <c r="W161" s="46">
        <f>'Recursos Humanos'!$U75*W24</f>
        <v>0</v>
      </c>
      <c r="X161" s="46">
        <f>'Recursos Humanos'!$U75*X24</f>
        <v>0</v>
      </c>
      <c r="Y161" s="46">
        <f>'Recursos Humanos'!$U75*Y24</f>
        <v>0</v>
      </c>
      <c r="Z161" s="46">
        <f>'Recursos Humanos'!$U75*Z24</f>
        <v>0</v>
      </c>
      <c r="AA161" s="8">
        <f>IF(SUM(L161:Z161)&lt;&gt;'Recursos Humanos'!U75,"Erro",0)</f>
        <v>0</v>
      </c>
    </row>
    <row r="162" spans="3:27" ht="15.75" customHeight="1">
      <c r="C162" s="45" t="e">
        <f t="shared" si="12"/>
        <v>#REF!</v>
      </c>
      <c r="D162" s="2"/>
      <c r="E162" s="2"/>
      <c r="F162" s="2"/>
      <c r="G162" s="2"/>
      <c r="H162" s="2"/>
      <c r="L162" s="46">
        <f>'Recursos Humanos'!$U76*L25</f>
        <v>0</v>
      </c>
      <c r="M162" s="46">
        <f>'Recursos Humanos'!$U76*M25</f>
        <v>0</v>
      </c>
      <c r="N162" s="46">
        <f>'Recursos Humanos'!$U76*N25</f>
        <v>0</v>
      </c>
      <c r="O162" s="46">
        <f>'Recursos Humanos'!$U76*O25</f>
        <v>0</v>
      </c>
      <c r="P162" s="46">
        <f>'Recursos Humanos'!$U76*P25</f>
        <v>0</v>
      </c>
      <c r="Q162" s="46">
        <f>'Recursos Humanos'!$U76*Q25</f>
        <v>0</v>
      </c>
      <c r="R162" s="46">
        <f>'Recursos Humanos'!$U76*R25</f>
        <v>0</v>
      </c>
      <c r="S162" s="46">
        <f>'Recursos Humanos'!$U76*S25</f>
        <v>0</v>
      </c>
      <c r="T162" s="46">
        <f>'Recursos Humanos'!$U76*T25</f>
        <v>0</v>
      </c>
      <c r="U162" s="46">
        <f>'Recursos Humanos'!$U76*U25</f>
        <v>0</v>
      </c>
      <c r="V162" s="46">
        <f>'Recursos Humanos'!$U76*V25</f>
        <v>0</v>
      </c>
      <c r="W162" s="46">
        <f>'Recursos Humanos'!$U76*W25</f>
        <v>0</v>
      </c>
      <c r="X162" s="46">
        <f>'Recursos Humanos'!$U76*X25</f>
        <v>0</v>
      </c>
      <c r="Y162" s="46">
        <f>'Recursos Humanos'!$U76*Y25</f>
        <v>0</v>
      </c>
      <c r="Z162" s="46">
        <f>'Recursos Humanos'!$U76*Z25</f>
        <v>0</v>
      </c>
      <c r="AA162" s="8">
        <f>IF(SUM(L162:Z162)&lt;&gt;'Recursos Humanos'!U76,"Erro",0)</f>
        <v>0</v>
      </c>
    </row>
    <row r="163" spans="3:27" ht="15.75" customHeight="1">
      <c r="C163" s="45" t="e">
        <f t="shared" si="12"/>
        <v>#REF!</v>
      </c>
      <c r="D163" s="2"/>
      <c r="E163" s="2"/>
      <c r="F163" s="2"/>
      <c r="G163" s="2"/>
      <c r="H163" s="2"/>
      <c r="L163" s="46">
        <f>'Recursos Humanos'!$U77*L26</f>
        <v>0</v>
      </c>
      <c r="M163" s="46">
        <f>'Recursos Humanos'!$U77*M26</f>
        <v>0</v>
      </c>
      <c r="N163" s="46">
        <f>'Recursos Humanos'!$U77*N26</f>
        <v>0</v>
      </c>
      <c r="O163" s="46">
        <f>'Recursos Humanos'!$U77*O26</f>
        <v>0</v>
      </c>
      <c r="P163" s="46">
        <f>'Recursos Humanos'!$U77*P26</f>
        <v>0</v>
      </c>
      <c r="Q163" s="46">
        <f>'Recursos Humanos'!$U77*Q26</f>
        <v>0</v>
      </c>
      <c r="R163" s="46">
        <f>'Recursos Humanos'!$U77*R26</f>
        <v>0</v>
      </c>
      <c r="S163" s="46">
        <f>'Recursos Humanos'!$U77*S26</f>
        <v>0</v>
      </c>
      <c r="T163" s="46">
        <f>'Recursos Humanos'!$U77*T26</f>
        <v>0</v>
      </c>
      <c r="U163" s="46">
        <f>'Recursos Humanos'!$U77*U26</f>
        <v>0</v>
      </c>
      <c r="V163" s="46">
        <f>'Recursos Humanos'!$U77*V26</f>
        <v>0</v>
      </c>
      <c r="W163" s="46">
        <f>'Recursos Humanos'!$U77*W26</f>
        <v>0</v>
      </c>
      <c r="X163" s="46">
        <f>'Recursos Humanos'!$U77*X26</f>
        <v>0</v>
      </c>
      <c r="Y163" s="46">
        <f>'Recursos Humanos'!$U77*Y26</f>
        <v>0</v>
      </c>
      <c r="Z163" s="46">
        <f>'Recursos Humanos'!$U77*Z26</f>
        <v>0</v>
      </c>
      <c r="AA163" s="8">
        <f>IF(SUM(L163:Z163)&lt;&gt;'Recursos Humanos'!U77,"Erro",0)</f>
        <v>0</v>
      </c>
    </row>
    <row r="164" spans="3:27" ht="15.75" customHeight="1">
      <c r="C164" s="45" t="e">
        <f t="shared" si="12"/>
        <v>#REF!</v>
      </c>
      <c r="D164" s="2"/>
      <c r="E164" s="2"/>
      <c r="F164" s="2"/>
      <c r="G164" s="2"/>
      <c r="H164" s="2"/>
      <c r="L164" s="46">
        <f>'Recursos Humanos'!$U78*L27</f>
        <v>0</v>
      </c>
      <c r="M164" s="46">
        <f>'Recursos Humanos'!$U78*M27</f>
        <v>0</v>
      </c>
      <c r="N164" s="46">
        <f>'Recursos Humanos'!$U78*N27</f>
        <v>0</v>
      </c>
      <c r="O164" s="46">
        <f>'Recursos Humanos'!$U78*O27</f>
        <v>0</v>
      </c>
      <c r="P164" s="46">
        <f>'Recursos Humanos'!$U78*P27</f>
        <v>0</v>
      </c>
      <c r="Q164" s="46">
        <f>'Recursos Humanos'!$U78*Q27</f>
        <v>0</v>
      </c>
      <c r="R164" s="46">
        <f>'Recursos Humanos'!$U78*R27</f>
        <v>0</v>
      </c>
      <c r="S164" s="46">
        <f>'Recursos Humanos'!$U78*S27</f>
        <v>0</v>
      </c>
      <c r="T164" s="46">
        <f>'Recursos Humanos'!$U78*T27</f>
        <v>0</v>
      </c>
      <c r="U164" s="46">
        <f>'Recursos Humanos'!$U78*U27</f>
        <v>0</v>
      </c>
      <c r="V164" s="46">
        <f>'Recursos Humanos'!$U78*V27</f>
        <v>0</v>
      </c>
      <c r="W164" s="46">
        <f>'Recursos Humanos'!$U78*W27</f>
        <v>0</v>
      </c>
      <c r="X164" s="46">
        <f>'Recursos Humanos'!$U78*X27</f>
        <v>0</v>
      </c>
      <c r="Y164" s="46">
        <f>'Recursos Humanos'!$U78*Y27</f>
        <v>0</v>
      </c>
      <c r="Z164" s="46">
        <f>'Recursos Humanos'!$U78*Z27</f>
        <v>0</v>
      </c>
      <c r="AA164" s="8">
        <f>IF(SUM(L164:Z164)&lt;&gt;'Recursos Humanos'!U78,"Erro",0)</f>
        <v>0</v>
      </c>
    </row>
    <row r="165" spans="3:27" ht="15.75" customHeight="1">
      <c r="C165" s="45" t="e">
        <f t="shared" si="12"/>
        <v>#REF!</v>
      </c>
      <c r="D165" s="2"/>
      <c r="E165" s="2"/>
      <c r="F165" s="2"/>
      <c r="G165" s="2"/>
      <c r="H165" s="2"/>
      <c r="L165" s="46">
        <f>'Recursos Humanos'!$U79*L28</f>
        <v>0</v>
      </c>
      <c r="M165" s="46">
        <f>'Recursos Humanos'!$U79*M28</f>
        <v>0</v>
      </c>
      <c r="N165" s="46">
        <f>'Recursos Humanos'!$U79*N28</f>
        <v>0</v>
      </c>
      <c r="O165" s="46">
        <f>'Recursos Humanos'!$U79*O28</f>
        <v>0</v>
      </c>
      <c r="P165" s="46">
        <f>'Recursos Humanos'!$U79*P28</f>
        <v>0</v>
      </c>
      <c r="Q165" s="46">
        <f>'Recursos Humanos'!$U79*Q28</f>
        <v>0</v>
      </c>
      <c r="R165" s="46">
        <f>'Recursos Humanos'!$U79*R28</f>
        <v>0</v>
      </c>
      <c r="S165" s="46">
        <f>'Recursos Humanos'!$U79*S28</f>
        <v>0</v>
      </c>
      <c r="T165" s="46">
        <f>'Recursos Humanos'!$U79*T28</f>
        <v>0</v>
      </c>
      <c r="U165" s="46">
        <f>'Recursos Humanos'!$U79*U28</f>
        <v>0</v>
      </c>
      <c r="V165" s="46">
        <f>'Recursos Humanos'!$U79*V28</f>
        <v>0</v>
      </c>
      <c r="W165" s="46">
        <f>'Recursos Humanos'!$U79*W28</f>
        <v>0</v>
      </c>
      <c r="X165" s="46">
        <f>'Recursos Humanos'!$U79*X28</f>
        <v>0</v>
      </c>
      <c r="Y165" s="46">
        <f>'Recursos Humanos'!$U79*Y28</f>
        <v>0</v>
      </c>
      <c r="Z165" s="46">
        <f>'Recursos Humanos'!$U79*Z28</f>
        <v>0</v>
      </c>
      <c r="AA165" s="8">
        <f>IF(SUM(L165:Z165)&lt;&gt;'Recursos Humanos'!U79,"Erro",0)</f>
        <v>0</v>
      </c>
    </row>
    <row r="166" spans="3:27" ht="15.75" customHeight="1">
      <c r="C166" s="45" t="e">
        <f t="shared" si="12"/>
        <v>#REF!</v>
      </c>
      <c r="D166" s="2"/>
      <c r="E166" s="2"/>
      <c r="F166" s="2"/>
      <c r="G166" s="2"/>
      <c r="H166" s="2"/>
      <c r="L166" s="46">
        <f>'Recursos Humanos'!$U80*L29</f>
        <v>0</v>
      </c>
      <c r="M166" s="46">
        <f>'Recursos Humanos'!$U80*M29</f>
        <v>0</v>
      </c>
      <c r="N166" s="46">
        <f>'Recursos Humanos'!$U80*N29</f>
        <v>0</v>
      </c>
      <c r="O166" s="46">
        <f>'Recursos Humanos'!$U80*O29</f>
        <v>0</v>
      </c>
      <c r="P166" s="46">
        <f>'Recursos Humanos'!$U80*P29</f>
        <v>0</v>
      </c>
      <c r="Q166" s="46">
        <f>'Recursos Humanos'!$U80*Q29</f>
        <v>0</v>
      </c>
      <c r="R166" s="46">
        <f>'Recursos Humanos'!$U80*R29</f>
        <v>0</v>
      </c>
      <c r="S166" s="46">
        <f>'Recursos Humanos'!$U80*S29</f>
        <v>0</v>
      </c>
      <c r="T166" s="46">
        <f>'Recursos Humanos'!$U80*T29</f>
        <v>0</v>
      </c>
      <c r="U166" s="46">
        <f>'Recursos Humanos'!$U80*U29</f>
        <v>0</v>
      </c>
      <c r="V166" s="46">
        <f>'Recursos Humanos'!$U80*V29</f>
        <v>0</v>
      </c>
      <c r="W166" s="46">
        <f>'Recursos Humanos'!$U80*W29</f>
        <v>0</v>
      </c>
      <c r="X166" s="46">
        <f>'Recursos Humanos'!$U80*X29</f>
        <v>0</v>
      </c>
      <c r="Y166" s="46">
        <f>'Recursos Humanos'!$U80*Y29</f>
        <v>0</v>
      </c>
      <c r="Z166" s="46">
        <f>'Recursos Humanos'!$U80*Z29</f>
        <v>0</v>
      </c>
      <c r="AA166" s="8">
        <f>IF(SUM(L166:Z166)&lt;&gt;'Recursos Humanos'!U80,"Erro",0)</f>
        <v>0</v>
      </c>
    </row>
    <row r="167" spans="3:27" ht="15.75" customHeight="1">
      <c r="C167" s="45" t="e">
        <f t="shared" si="12"/>
        <v>#REF!</v>
      </c>
      <c r="D167" s="2"/>
      <c r="E167" s="2"/>
      <c r="F167" s="2"/>
      <c r="G167" s="2"/>
      <c r="H167" s="2"/>
      <c r="L167" s="46">
        <f>'Recursos Humanos'!$U81*L30</f>
        <v>0</v>
      </c>
      <c r="M167" s="46">
        <f>'Recursos Humanos'!$U81*M30</f>
        <v>0</v>
      </c>
      <c r="N167" s="46">
        <f>'Recursos Humanos'!$U81*N30</f>
        <v>0</v>
      </c>
      <c r="O167" s="46">
        <f>'Recursos Humanos'!$U81*O30</f>
        <v>0</v>
      </c>
      <c r="P167" s="46">
        <f>'Recursos Humanos'!$U81*P30</f>
        <v>0</v>
      </c>
      <c r="Q167" s="46">
        <f>'Recursos Humanos'!$U81*Q30</f>
        <v>0</v>
      </c>
      <c r="R167" s="46">
        <f>'Recursos Humanos'!$U81*R30</f>
        <v>0</v>
      </c>
      <c r="S167" s="46">
        <f>'Recursos Humanos'!$U81*S30</f>
        <v>0</v>
      </c>
      <c r="T167" s="46">
        <f>'Recursos Humanos'!$U81*T30</f>
        <v>0</v>
      </c>
      <c r="U167" s="46">
        <f>'Recursos Humanos'!$U81*U30</f>
        <v>0</v>
      </c>
      <c r="V167" s="46">
        <f>'Recursos Humanos'!$U81*V30</f>
        <v>0</v>
      </c>
      <c r="W167" s="46">
        <f>'Recursos Humanos'!$U81*W30</f>
        <v>0</v>
      </c>
      <c r="X167" s="46">
        <f>'Recursos Humanos'!$U81*X30</f>
        <v>0</v>
      </c>
      <c r="Y167" s="46">
        <f>'Recursos Humanos'!$U81*Y30</f>
        <v>0</v>
      </c>
      <c r="Z167" s="46">
        <f>'Recursos Humanos'!$U81*Z30</f>
        <v>0</v>
      </c>
      <c r="AA167" s="8">
        <f>IF(SUM(L167:Z167)&lt;&gt;'Recursos Humanos'!U81,"Erro",0)</f>
        <v>0</v>
      </c>
    </row>
    <row r="168" spans="3:27" ht="15.75" customHeight="1">
      <c r="C168" s="45" t="e">
        <f t="shared" si="12"/>
        <v>#REF!</v>
      </c>
      <c r="D168" s="2"/>
      <c r="E168" s="2"/>
      <c r="F168" s="2"/>
      <c r="G168" s="2"/>
      <c r="H168" s="2"/>
      <c r="L168" s="46">
        <f>'Recursos Humanos'!$U82*L31</f>
        <v>0</v>
      </c>
      <c r="M168" s="46">
        <f>'Recursos Humanos'!$U82*M31</f>
        <v>0</v>
      </c>
      <c r="N168" s="46">
        <f>'Recursos Humanos'!$U82*N31</f>
        <v>0</v>
      </c>
      <c r="O168" s="46">
        <f>'Recursos Humanos'!$U82*O31</f>
        <v>0</v>
      </c>
      <c r="P168" s="46">
        <f>'Recursos Humanos'!$U82*P31</f>
        <v>0</v>
      </c>
      <c r="Q168" s="46">
        <f>'Recursos Humanos'!$U82*Q31</f>
        <v>0</v>
      </c>
      <c r="R168" s="46">
        <f>'Recursos Humanos'!$U82*R31</f>
        <v>0</v>
      </c>
      <c r="S168" s="46">
        <f>'Recursos Humanos'!$U82*S31</f>
        <v>0</v>
      </c>
      <c r="T168" s="46">
        <f>'Recursos Humanos'!$U82*T31</f>
        <v>0</v>
      </c>
      <c r="U168" s="46">
        <f>'Recursos Humanos'!$U82*U31</f>
        <v>0</v>
      </c>
      <c r="V168" s="46">
        <f>'Recursos Humanos'!$U82*V31</f>
        <v>0</v>
      </c>
      <c r="W168" s="46">
        <f>'Recursos Humanos'!$U82*W31</f>
        <v>0</v>
      </c>
      <c r="X168" s="46">
        <f>'Recursos Humanos'!$U82*X31</f>
        <v>0</v>
      </c>
      <c r="Y168" s="46">
        <f>'Recursos Humanos'!$U82*Y31</f>
        <v>0</v>
      </c>
      <c r="Z168" s="46">
        <f>'Recursos Humanos'!$U82*Z31</f>
        <v>0</v>
      </c>
      <c r="AA168" s="8">
        <f>IF(SUM(L168:Z168)&lt;&gt;'Recursos Humanos'!U82,"Erro",0)</f>
        <v>0</v>
      </c>
    </row>
    <row r="169" spans="3:27" ht="15.75" customHeight="1">
      <c r="C169" s="45" t="e">
        <f t="shared" si="12"/>
        <v>#REF!</v>
      </c>
      <c r="D169" s="2"/>
      <c r="E169" s="2"/>
      <c r="F169" s="2"/>
      <c r="G169" s="2"/>
      <c r="H169" s="2"/>
      <c r="L169" s="46">
        <f>'Recursos Humanos'!$U83*L32</f>
        <v>0</v>
      </c>
      <c r="M169" s="46">
        <f>'Recursos Humanos'!$U83*M32</f>
        <v>0</v>
      </c>
      <c r="N169" s="46">
        <f>'Recursos Humanos'!$U83*N32</f>
        <v>0</v>
      </c>
      <c r="O169" s="46">
        <f>'Recursos Humanos'!$U83*O32</f>
        <v>0</v>
      </c>
      <c r="P169" s="46">
        <f>'Recursos Humanos'!$U83*P32</f>
        <v>0</v>
      </c>
      <c r="Q169" s="46">
        <f>'Recursos Humanos'!$U83*Q32</f>
        <v>0</v>
      </c>
      <c r="R169" s="46">
        <f>'Recursos Humanos'!$U83*R32</f>
        <v>0</v>
      </c>
      <c r="S169" s="46">
        <f>'Recursos Humanos'!$U83*S32</f>
        <v>0</v>
      </c>
      <c r="T169" s="46">
        <f>'Recursos Humanos'!$U83*T32</f>
        <v>0</v>
      </c>
      <c r="U169" s="46">
        <f>'Recursos Humanos'!$U83*U32</f>
        <v>0</v>
      </c>
      <c r="V169" s="46">
        <f>'Recursos Humanos'!$U83*V32</f>
        <v>0</v>
      </c>
      <c r="W169" s="46">
        <f>'Recursos Humanos'!$U83*W32</f>
        <v>0</v>
      </c>
      <c r="X169" s="46">
        <f>'Recursos Humanos'!$U83*X32</f>
        <v>0</v>
      </c>
      <c r="Y169" s="46">
        <f>'Recursos Humanos'!$U83*Y32</f>
        <v>0</v>
      </c>
      <c r="Z169" s="46">
        <f>'Recursos Humanos'!$U83*Z32</f>
        <v>0</v>
      </c>
      <c r="AA169" s="8">
        <f>IF(SUM(L169:Z169)&lt;&gt;'Recursos Humanos'!U83,"Erro",0)</f>
        <v>0</v>
      </c>
    </row>
    <row r="170" spans="3:27" ht="15.75" customHeight="1">
      <c r="C170" s="45" t="e">
        <f t="shared" si="12"/>
        <v>#REF!</v>
      </c>
      <c r="D170" s="2"/>
      <c r="E170" s="2"/>
      <c r="F170" s="2"/>
      <c r="G170" s="2"/>
      <c r="H170" s="2"/>
      <c r="L170" s="46">
        <f>'Recursos Humanos'!$U84*L33</f>
        <v>0</v>
      </c>
      <c r="M170" s="46">
        <f>'Recursos Humanos'!$U84*M33</f>
        <v>0</v>
      </c>
      <c r="N170" s="46">
        <f>'Recursos Humanos'!$U84*N33</f>
        <v>0</v>
      </c>
      <c r="O170" s="46">
        <f>'Recursos Humanos'!$U84*O33</f>
        <v>0</v>
      </c>
      <c r="P170" s="46">
        <f>'Recursos Humanos'!$U84*P33</f>
        <v>0</v>
      </c>
      <c r="Q170" s="46">
        <f>'Recursos Humanos'!$U84*Q33</f>
        <v>0</v>
      </c>
      <c r="R170" s="46">
        <f>'Recursos Humanos'!$U84*R33</f>
        <v>0</v>
      </c>
      <c r="S170" s="46">
        <f>'Recursos Humanos'!$U84*S33</f>
        <v>0</v>
      </c>
      <c r="T170" s="46">
        <f>'Recursos Humanos'!$U84*T33</f>
        <v>0</v>
      </c>
      <c r="U170" s="46">
        <f>'Recursos Humanos'!$U84*U33</f>
        <v>0</v>
      </c>
      <c r="V170" s="46">
        <f>'Recursos Humanos'!$U84*V33</f>
        <v>0</v>
      </c>
      <c r="W170" s="46">
        <f>'Recursos Humanos'!$U84*W33</f>
        <v>0</v>
      </c>
      <c r="X170" s="46">
        <f>'Recursos Humanos'!$U84*X33</f>
        <v>0</v>
      </c>
      <c r="Y170" s="46">
        <f>'Recursos Humanos'!$U84*Y33</f>
        <v>0</v>
      </c>
      <c r="Z170" s="46">
        <f>'Recursos Humanos'!$U84*Z33</f>
        <v>0</v>
      </c>
      <c r="AA170" s="8">
        <f>IF(SUM(L170:Z170)&lt;&gt;'Recursos Humanos'!U84,"Erro",0)</f>
        <v>0</v>
      </c>
    </row>
    <row r="171" spans="3:27" ht="15.75" customHeight="1">
      <c r="C171" s="45" t="e">
        <f t="shared" si="12"/>
        <v>#REF!</v>
      </c>
      <c r="D171" s="2"/>
      <c r="E171" s="2"/>
      <c r="F171" s="2"/>
      <c r="G171" s="2"/>
      <c r="H171" s="2"/>
      <c r="L171" s="46">
        <f>'Recursos Humanos'!$U85*L34</f>
        <v>0</v>
      </c>
      <c r="M171" s="46">
        <f>'Recursos Humanos'!$U85*M34</f>
        <v>0</v>
      </c>
      <c r="N171" s="46">
        <f>'Recursos Humanos'!$U85*N34</f>
        <v>0</v>
      </c>
      <c r="O171" s="46">
        <f>'Recursos Humanos'!$U85*O34</f>
        <v>0</v>
      </c>
      <c r="P171" s="46">
        <f>'Recursos Humanos'!$U85*P34</f>
        <v>0</v>
      </c>
      <c r="Q171" s="46">
        <f>'Recursos Humanos'!$U85*Q34</f>
        <v>0</v>
      </c>
      <c r="R171" s="46">
        <f>'Recursos Humanos'!$U85*R34</f>
        <v>0</v>
      </c>
      <c r="S171" s="46">
        <f>'Recursos Humanos'!$U85*S34</f>
        <v>0</v>
      </c>
      <c r="T171" s="46">
        <f>'Recursos Humanos'!$U85*T34</f>
        <v>0</v>
      </c>
      <c r="U171" s="46">
        <f>'Recursos Humanos'!$U85*U34</f>
        <v>0</v>
      </c>
      <c r="V171" s="46">
        <f>'Recursos Humanos'!$U85*V34</f>
        <v>0</v>
      </c>
      <c r="W171" s="46">
        <f>'Recursos Humanos'!$U85*W34</f>
        <v>0</v>
      </c>
      <c r="X171" s="46">
        <f>'Recursos Humanos'!$U85*X34</f>
        <v>0</v>
      </c>
      <c r="Y171" s="46">
        <f>'Recursos Humanos'!$U85*Y34</f>
        <v>0</v>
      </c>
      <c r="Z171" s="46">
        <f>'Recursos Humanos'!$U85*Z34</f>
        <v>0</v>
      </c>
      <c r="AA171" s="8">
        <f>IF(SUM(L171:Z171)&lt;&gt;'Recursos Humanos'!U85,"Erro",0)</f>
        <v>0</v>
      </c>
    </row>
    <row r="172" spans="3:27" ht="15.75" customHeight="1">
      <c r="C172" s="45" t="e">
        <f t="shared" si="12"/>
        <v>#REF!</v>
      </c>
      <c r="D172" s="2"/>
      <c r="E172" s="2"/>
      <c r="F172" s="2"/>
      <c r="G172" s="2"/>
      <c r="H172" s="2"/>
      <c r="L172" s="46">
        <f>'Recursos Humanos'!$U86*L35</f>
        <v>0</v>
      </c>
      <c r="M172" s="46">
        <f>'Recursos Humanos'!$U86*M35</f>
        <v>0</v>
      </c>
      <c r="N172" s="46">
        <f>'Recursos Humanos'!$U86*N35</f>
        <v>0</v>
      </c>
      <c r="O172" s="46">
        <f>'Recursos Humanos'!$U86*O35</f>
        <v>0</v>
      </c>
      <c r="P172" s="46">
        <f>'Recursos Humanos'!$U86*P35</f>
        <v>0</v>
      </c>
      <c r="Q172" s="46">
        <f>'Recursos Humanos'!$U86*Q35</f>
        <v>0</v>
      </c>
      <c r="R172" s="46">
        <f>'Recursos Humanos'!$U86*R35</f>
        <v>0</v>
      </c>
      <c r="S172" s="46">
        <f>'Recursos Humanos'!$U86*S35</f>
        <v>0</v>
      </c>
      <c r="T172" s="46">
        <f>'Recursos Humanos'!$U86*T35</f>
        <v>0</v>
      </c>
      <c r="U172" s="46">
        <f>'Recursos Humanos'!$U86*U35</f>
        <v>0</v>
      </c>
      <c r="V172" s="46">
        <f>'Recursos Humanos'!$U86*V35</f>
        <v>0</v>
      </c>
      <c r="W172" s="46">
        <f>'Recursos Humanos'!$U86*W35</f>
        <v>0</v>
      </c>
      <c r="X172" s="46">
        <f>'Recursos Humanos'!$U86*X35</f>
        <v>0</v>
      </c>
      <c r="Y172" s="46">
        <f>'Recursos Humanos'!$U86*Y35</f>
        <v>0</v>
      </c>
      <c r="Z172" s="46">
        <f>'Recursos Humanos'!$U86*Z35</f>
        <v>0</v>
      </c>
      <c r="AA172" s="8">
        <f>IF(SUM(L172:Z172)&lt;&gt;'Recursos Humanos'!U86,"Erro",0)</f>
        <v>0</v>
      </c>
    </row>
    <row r="173" spans="3:27" ht="15.75" customHeight="1">
      <c r="C173" s="45" t="e">
        <f t="shared" si="12"/>
        <v>#REF!</v>
      </c>
      <c r="D173" s="2"/>
      <c r="E173" s="2"/>
      <c r="F173" s="2"/>
      <c r="G173" s="2"/>
      <c r="H173" s="2"/>
      <c r="L173" s="46">
        <f>'Recursos Humanos'!$U87*L36</f>
        <v>0</v>
      </c>
      <c r="M173" s="46">
        <f>'Recursos Humanos'!$U87*M36</f>
        <v>0</v>
      </c>
      <c r="N173" s="46">
        <f>'Recursos Humanos'!$U87*N36</f>
        <v>0</v>
      </c>
      <c r="O173" s="46">
        <f>'Recursos Humanos'!$U87*O36</f>
        <v>0</v>
      </c>
      <c r="P173" s="46">
        <f>'Recursos Humanos'!$U87*P36</f>
        <v>0</v>
      </c>
      <c r="Q173" s="46">
        <f>'Recursos Humanos'!$U87*Q36</f>
        <v>0</v>
      </c>
      <c r="R173" s="46">
        <f>'Recursos Humanos'!$U87*R36</f>
        <v>0</v>
      </c>
      <c r="S173" s="46">
        <f>'Recursos Humanos'!$U87*S36</f>
        <v>0</v>
      </c>
      <c r="T173" s="46">
        <f>'Recursos Humanos'!$U87*T36</f>
        <v>0</v>
      </c>
      <c r="U173" s="46">
        <f>'Recursos Humanos'!$U87*U36</f>
        <v>0</v>
      </c>
      <c r="V173" s="46">
        <f>'Recursos Humanos'!$U87*V36</f>
        <v>0</v>
      </c>
      <c r="W173" s="46">
        <f>'Recursos Humanos'!$U87*W36</f>
        <v>0</v>
      </c>
      <c r="X173" s="46">
        <f>'Recursos Humanos'!$U87*X36</f>
        <v>0</v>
      </c>
      <c r="Y173" s="46">
        <f>'Recursos Humanos'!$U87*Y36</f>
        <v>0</v>
      </c>
      <c r="Z173" s="46">
        <f>'Recursos Humanos'!$U87*Z36</f>
        <v>0</v>
      </c>
      <c r="AA173" s="8">
        <f>IF(SUM(L173:Z173)&lt;&gt;'Recursos Humanos'!U87,"Erro",0)</f>
        <v>0</v>
      </c>
    </row>
    <row r="174" spans="3:27" ht="15.75" customHeight="1">
      <c r="C174" s="45" t="e">
        <f t="shared" si="12"/>
        <v>#REF!</v>
      </c>
      <c r="D174" s="2"/>
      <c r="E174" s="2"/>
      <c r="F174" s="2"/>
      <c r="G174" s="2"/>
      <c r="H174" s="2"/>
      <c r="L174" s="46">
        <f>'Recursos Humanos'!$U88*L37</f>
        <v>0</v>
      </c>
      <c r="M174" s="46">
        <f>'Recursos Humanos'!$U88*M37</f>
        <v>0</v>
      </c>
      <c r="N174" s="46">
        <f>'Recursos Humanos'!$U88*N37</f>
        <v>0</v>
      </c>
      <c r="O174" s="46">
        <f>'Recursos Humanos'!$U88*O37</f>
        <v>0</v>
      </c>
      <c r="P174" s="46">
        <f>'Recursos Humanos'!$U88*P37</f>
        <v>0</v>
      </c>
      <c r="Q174" s="46">
        <f>'Recursos Humanos'!$U88*Q37</f>
        <v>0</v>
      </c>
      <c r="R174" s="46">
        <f>'Recursos Humanos'!$U88*R37</f>
        <v>0</v>
      </c>
      <c r="S174" s="46">
        <f>'Recursos Humanos'!$U88*S37</f>
        <v>0</v>
      </c>
      <c r="T174" s="46">
        <f>'Recursos Humanos'!$U88*T37</f>
        <v>0</v>
      </c>
      <c r="U174" s="46">
        <f>'Recursos Humanos'!$U88*U37</f>
        <v>0</v>
      </c>
      <c r="V174" s="46">
        <f>'Recursos Humanos'!$U88*V37</f>
        <v>0</v>
      </c>
      <c r="W174" s="46">
        <f>'Recursos Humanos'!$U88*W37</f>
        <v>0</v>
      </c>
      <c r="X174" s="46">
        <f>'Recursos Humanos'!$U88*X37</f>
        <v>0</v>
      </c>
      <c r="Y174" s="46">
        <f>'Recursos Humanos'!$U88*Y37</f>
        <v>0</v>
      </c>
      <c r="Z174" s="46">
        <f>'Recursos Humanos'!$U88*Z37</f>
        <v>0</v>
      </c>
      <c r="AA174" s="8">
        <f>IF(SUM(L174:Z174)&lt;&gt;'Recursos Humanos'!U88,"Erro",0)</f>
        <v>0</v>
      </c>
    </row>
    <row r="175" spans="3:27" ht="15.75" customHeight="1">
      <c r="C175" s="45" t="e">
        <f t="shared" si="12"/>
        <v>#REF!</v>
      </c>
      <c r="D175" s="2"/>
      <c r="E175" s="2"/>
      <c r="F175" s="2"/>
      <c r="G175" s="2"/>
      <c r="H175" s="2"/>
      <c r="L175" s="46">
        <f>'Recursos Humanos'!$U89*L38</f>
        <v>0</v>
      </c>
      <c r="M175" s="46">
        <f>'Recursos Humanos'!$U89*M38</f>
        <v>0</v>
      </c>
      <c r="N175" s="46">
        <f>'Recursos Humanos'!$U89*N38</f>
        <v>0</v>
      </c>
      <c r="O175" s="46">
        <f>'Recursos Humanos'!$U89*O38</f>
        <v>0</v>
      </c>
      <c r="P175" s="46">
        <f>'Recursos Humanos'!$U89*P38</f>
        <v>0</v>
      </c>
      <c r="Q175" s="46">
        <f>'Recursos Humanos'!$U89*Q38</f>
        <v>0</v>
      </c>
      <c r="R175" s="46">
        <f>'Recursos Humanos'!$U89*R38</f>
        <v>0</v>
      </c>
      <c r="S175" s="46">
        <f>'Recursos Humanos'!$U89*S38</f>
        <v>0</v>
      </c>
      <c r="T175" s="46">
        <f>'Recursos Humanos'!$U89*T38</f>
        <v>0</v>
      </c>
      <c r="U175" s="46">
        <f>'Recursos Humanos'!$U89*U38</f>
        <v>0</v>
      </c>
      <c r="V175" s="46">
        <f>'Recursos Humanos'!$U89*V38</f>
        <v>0</v>
      </c>
      <c r="W175" s="46">
        <f>'Recursos Humanos'!$U89*W38</f>
        <v>0</v>
      </c>
      <c r="X175" s="46">
        <f>'Recursos Humanos'!$U89*X38</f>
        <v>0</v>
      </c>
      <c r="Y175" s="46">
        <f>'Recursos Humanos'!$U89*Y38</f>
        <v>0</v>
      </c>
      <c r="Z175" s="46">
        <f>'Recursos Humanos'!$U89*Z38</f>
        <v>0</v>
      </c>
      <c r="AA175" s="8">
        <f>IF(SUM(L175:Z175)&lt;&gt;'Recursos Humanos'!U89,"Erro",0)</f>
        <v>0</v>
      </c>
    </row>
    <row r="176" spans="3:27" ht="15.75" customHeight="1">
      <c r="C176" s="45" t="e">
        <f t="shared" si="12"/>
        <v>#REF!</v>
      </c>
      <c r="D176" s="2"/>
      <c r="E176" s="2"/>
      <c r="F176" s="2"/>
      <c r="G176" s="2"/>
      <c r="H176" s="2"/>
      <c r="L176" s="46">
        <f>'Recursos Humanos'!$U90*L39</f>
        <v>0</v>
      </c>
      <c r="M176" s="46">
        <f>'Recursos Humanos'!$U90*M39</f>
        <v>0</v>
      </c>
      <c r="N176" s="46">
        <f>'Recursos Humanos'!$U90*N39</f>
        <v>0</v>
      </c>
      <c r="O176" s="46">
        <f>'Recursos Humanos'!$U90*O39</f>
        <v>0</v>
      </c>
      <c r="P176" s="46">
        <f>'Recursos Humanos'!$U90*P39</f>
        <v>0</v>
      </c>
      <c r="Q176" s="46">
        <f>'Recursos Humanos'!$U90*Q39</f>
        <v>0</v>
      </c>
      <c r="R176" s="46">
        <f>'Recursos Humanos'!$U90*R39</f>
        <v>0</v>
      </c>
      <c r="S176" s="46">
        <f>'Recursos Humanos'!$U90*S39</f>
        <v>0</v>
      </c>
      <c r="T176" s="46">
        <f>'Recursos Humanos'!$U90*T39</f>
        <v>0</v>
      </c>
      <c r="U176" s="46">
        <f>'Recursos Humanos'!$U90*U39</f>
        <v>0</v>
      </c>
      <c r="V176" s="46">
        <f>'Recursos Humanos'!$U90*V39</f>
        <v>0</v>
      </c>
      <c r="W176" s="46">
        <f>'Recursos Humanos'!$U90*W39</f>
        <v>0</v>
      </c>
      <c r="X176" s="46">
        <f>'Recursos Humanos'!$U90*X39</f>
        <v>0</v>
      </c>
      <c r="Y176" s="46">
        <f>'Recursos Humanos'!$U90*Y39</f>
        <v>0</v>
      </c>
      <c r="Z176" s="46">
        <f>'Recursos Humanos'!$U90*Z39</f>
        <v>0</v>
      </c>
      <c r="AA176" s="8">
        <f>IF(SUM(L176:Z176)&lt;&gt;'Recursos Humanos'!U90,"Erro",0)</f>
        <v>0</v>
      </c>
    </row>
    <row r="177" spans="3:27" ht="15.75" customHeight="1">
      <c r="C177" s="45" t="e">
        <f t="shared" si="12"/>
        <v>#REF!</v>
      </c>
      <c r="D177" s="2"/>
      <c r="E177" s="2"/>
      <c r="F177" s="2"/>
      <c r="G177" s="2"/>
      <c r="H177" s="2"/>
      <c r="L177" s="46">
        <f>'Recursos Humanos'!$U91*L40</f>
        <v>0</v>
      </c>
      <c r="M177" s="46">
        <f>'Recursos Humanos'!$U91*M40</f>
        <v>0</v>
      </c>
      <c r="N177" s="46">
        <f>'Recursos Humanos'!$U91*N40</f>
        <v>0</v>
      </c>
      <c r="O177" s="46">
        <f>'Recursos Humanos'!$U91*O40</f>
        <v>0</v>
      </c>
      <c r="P177" s="46">
        <f>'Recursos Humanos'!$U91*P40</f>
        <v>0</v>
      </c>
      <c r="Q177" s="46">
        <f>'Recursos Humanos'!$U91*Q40</f>
        <v>0</v>
      </c>
      <c r="R177" s="46">
        <f>'Recursos Humanos'!$U91*R40</f>
        <v>0</v>
      </c>
      <c r="S177" s="46">
        <f>'Recursos Humanos'!$U91*S40</f>
        <v>0</v>
      </c>
      <c r="T177" s="46">
        <f>'Recursos Humanos'!$U91*T40</f>
        <v>0</v>
      </c>
      <c r="U177" s="46">
        <f>'Recursos Humanos'!$U91*U40</f>
        <v>0</v>
      </c>
      <c r="V177" s="46">
        <f>'Recursos Humanos'!$U91*V40</f>
        <v>0</v>
      </c>
      <c r="W177" s="46">
        <f>'Recursos Humanos'!$U91*W40</f>
        <v>0</v>
      </c>
      <c r="X177" s="46">
        <f>'Recursos Humanos'!$U91*X40</f>
        <v>0</v>
      </c>
      <c r="Y177" s="46">
        <f>'Recursos Humanos'!$U91*Y40</f>
        <v>0</v>
      </c>
      <c r="Z177" s="46">
        <f>'Recursos Humanos'!$U91*Z40</f>
        <v>0</v>
      </c>
      <c r="AA177" s="8">
        <f>IF(SUM(L177:Z177)&lt;&gt;'Recursos Humanos'!U91,"Erro",0)</f>
        <v>0</v>
      </c>
    </row>
    <row r="178" spans="3:27" ht="15.75" customHeight="1">
      <c r="C178" s="45" t="e">
        <f t="shared" si="12"/>
        <v>#REF!</v>
      </c>
      <c r="D178" s="2"/>
      <c r="E178" s="2"/>
      <c r="F178" s="2"/>
      <c r="G178" s="2"/>
      <c r="H178" s="2"/>
      <c r="L178" s="46">
        <f>'Recursos Humanos'!$U92*L41</f>
        <v>0</v>
      </c>
      <c r="M178" s="46">
        <f>'Recursos Humanos'!$U92*M41</f>
        <v>0</v>
      </c>
      <c r="N178" s="46">
        <f>'Recursos Humanos'!$U92*N41</f>
        <v>0</v>
      </c>
      <c r="O178" s="46">
        <f>'Recursos Humanos'!$U92*O41</f>
        <v>0</v>
      </c>
      <c r="P178" s="46">
        <f>'Recursos Humanos'!$U92*P41</f>
        <v>0</v>
      </c>
      <c r="Q178" s="46">
        <f>'Recursos Humanos'!$U92*Q41</f>
        <v>0</v>
      </c>
      <c r="R178" s="46">
        <f>'Recursos Humanos'!$U92*R41</f>
        <v>0</v>
      </c>
      <c r="S178" s="46">
        <f>'Recursos Humanos'!$U92*S41</f>
        <v>0</v>
      </c>
      <c r="T178" s="46">
        <f>'Recursos Humanos'!$U92*T41</f>
        <v>0</v>
      </c>
      <c r="U178" s="46">
        <f>'Recursos Humanos'!$U92*U41</f>
        <v>0</v>
      </c>
      <c r="V178" s="46">
        <f>'Recursos Humanos'!$U92*V41</f>
        <v>0</v>
      </c>
      <c r="W178" s="46">
        <f>'Recursos Humanos'!$U92*W41</f>
        <v>0</v>
      </c>
      <c r="X178" s="46">
        <f>'Recursos Humanos'!$U92*X41</f>
        <v>0</v>
      </c>
      <c r="Y178" s="46">
        <f>'Recursos Humanos'!$U92*Y41</f>
        <v>0</v>
      </c>
      <c r="Z178" s="46">
        <f>'Recursos Humanos'!$U92*Z41</f>
        <v>0</v>
      </c>
      <c r="AA178" s="8">
        <f>IF(SUM(L178:Z178)&lt;&gt;'Recursos Humanos'!U92,"Erro",0)</f>
        <v>0</v>
      </c>
    </row>
    <row r="179" spans="3:27" ht="15.75" customHeight="1">
      <c r="C179" s="45" t="e">
        <f t="shared" si="12"/>
        <v>#REF!</v>
      </c>
      <c r="D179" s="2"/>
      <c r="E179" s="2"/>
      <c r="F179" s="2"/>
      <c r="G179" s="2"/>
      <c r="H179" s="2"/>
      <c r="L179" s="46">
        <f>'Recursos Humanos'!$U93*L42</f>
        <v>0</v>
      </c>
      <c r="M179" s="46">
        <f>'Recursos Humanos'!$U93*M42</f>
        <v>0</v>
      </c>
      <c r="N179" s="46">
        <f>'Recursos Humanos'!$U93*N42</f>
        <v>0</v>
      </c>
      <c r="O179" s="46">
        <f>'Recursos Humanos'!$U93*O42</f>
        <v>0</v>
      </c>
      <c r="P179" s="46">
        <f>'Recursos Humanos'!$U93*P42</f>
        <v>0</v>
      </c>
      <c r="Q179" s="46">
        <f>'Recursos Humanos'!$U93*Q42</f>
        <v>0</v>
      </c>
      <c r="R179" s="46">
        <f>'Recursos Humanos'!$U93*R42</f>
        <v>0</v>
      </c>
      <c r="S179" s="46">
        <f>'Recursos Humanos'!$U93*S42</f>
        <v>0</v>
      </c>
      <c r="T179" s="46">
        <f>'Recursos Humanos'!$U93*T42</f>
        <v>0</v>
      </c>
      <c r="U179" s="46">
        <f>'Recursos Humanos'!$U93*U42</f>
        <v>0</v>
      </c>
      <c r="V179" s="46">
        <f>'Recursos Humanos'!$U93*V42</f>
        <v>0</v>
      </c>
      <c r="W179" s="46">
        <f>'Recursos Humanos'!$U93*W42</f>
        <v>0</v>
      </c>
      <c r="X179" s="46">
        <f>'Recursos Humanos'!$U93*X42</f>
        <v>0</v>
      </c>
      <c r="Y179" s="46">
        <f>'Recursos Humanos'!$U93*Y42</f>
        <v>0</v>
      </c>
      <c r="Z179" s="46">
        <f>'Recursos Humanos'!$U93*Z42</f>
        <v>0</v>
      </c>
      <c r="AA179" s="8">
        <f>IF(SUM(L179:Z179)&lt;&gt;'Recursos Humanos'!U93,"Erro",0)</f>
        <v>0</v>
      </c>
    </row>
    <row r="180" spans="3:27" ht="15.75" customHeight="1">
      <c r="C180" s="45" t="e">
        <f t="shared" si="12"/>
        <v>#REF!</v>
      </c>
      <c r="D180" s="2"/>
      <c r="E180" s="2"/>
      <c r="F180" s="2"/>
      <c r="G180" s="2"/>
      <c r="H180" s="2"/>
      <c r="L180" s="46">
        <f>'Recursos Humanos'!$U94*L43</f>
        <v>0</v>
      </c>
      <c r="M180" s="46">
        <f>'Recursos Humanos'!$U94*M43</f>
        <v>0</v>
      </c>
      <c r="N180" s="46">
        <f>'Recursos Humanos'!$U94*N43</f>
        <v>0</v>
      </c>
      <c r="O180" s="46">
        <f>'Recursos Humanos'!$U94*O43</f>
        <v>0</v>
      </c>
      <c r="P180" s="46">
        <f>'Recursos Humanos'!$U94*P43</f>
        <v>0</v>
      </c>
      <c r="Q180" s="46">
        <f>'Recursos Humanos'!$U94*Q43</f>
        <v>0</v>
      </c>
      <c r="R180" s="46">
        <f>'Recursos Humanos'!$U94*R43</f>
        <v>0</v>
      </c>
      <c r="S180" s="46">
        <f>'Recursos Humanos'!$U94*S43</f>
        <v>0</v>
      </c>
      <c r="T180" s="46">
        <f>'Recursos Humanos'!$U94*T43</f>
        <v>0</v>
      </c>
      <c r="U180" s="46">
        <f>'Recursos Humanos'!$U94*U43</f>
        <v>0</v>
      </c>
      <c r="V180" s="46">
        <f>'Recursos Humanos'!$U94*V43</f>
        <v>0</v>
      </c>
      <c r="W180" s="46">
        <f>'Recursos Humanos'!$U94*W43</f>
        <v>0</v>
      </c>
      <c r="X180" s="46">
        <f>'Recursos Humanos'!$U94*X43</f>
        <v>0</v>
      </c>
      <c r="Y180" s="46">
        <f>'Recursos Humanos'!$U94*Y43</f>
        <v>0</v>
      </c>
      <c r="Z180" s="46">
        <f>'Recursos Humanos'!$U94*Z43</f>
        <v>0</v>
      </c>
      <c r="AA180" s="8">
        <f>IF(SUM(L180:Z180)&lt;&gt;'Recursos Humanos'!U94,"Erro",0)</f>
        <v>0</v>
      </c>
    </row>
    <row r="181" spans="3:27" ht="15.75" customHeight="1">
      <c r="C181" s="45" t="e">
        <f t="shared" si="12"/>
        <v>#REF!</v>
      </c>
      <c r="D181" s="2"/>
      <c r="E181" s="2"/>
      <c r="F181" s="2"/>
      <c r="G181" s="2"/>
      <c r="H181" s="2"/>
      <c r="L181" s="46">
        <f>'Recursos Humanos'!$U95*L44</f>
        <v>0</v>
      </c>
      <c r="M181" s="46">
        <f>'Recursos Humanos'!$U95*M44</f>
        <v>0</v>
      </c>
      <c r="N181" s="46">
        <f>'Recursos Humanos'!$U95*N44</f>
        <v>0</v>
      </c>
      <c r="O181" s="46">
        <f>'Recursos Humanos'!$U95*O44</f>
        <v>0</v>
      </c>
      <c r="P181" s="46">
        <f>'Recursos Humanos'!$U95*P44</f>
        <v>0</v>
      </c>
      <c r="Q181" s="46">
        <f>'Recursos Humanos'!$U95*Q44</f>
        <v>0</v>
      </c>
      <c r="R181" s="46">
        <f>'Recursos Humanos'!$U95*R44</f>
        <v>0</v>
      </c>
      <c r="S181" s="46">
        <f>'Recursos Humanos'!$U95*S44</f>
        <v>0</v>
      </c>
      <c r="T181" s="46">
        <f>'Recursos Humanos'!$U95*T44</f>
        <v>0</v>
      </c>
      <c r="U181" s="46">
        <f>'Recursos Humanos'!$U95*U44</f>
        <v>0</v>
      </c>
      <c r="V181" s="46">
        <f>'Recursos Humanos'!$U95*V44</f>
        <v>0</v>
      </c>
      <c r="W181" s="46">
        <f>'Recursos Humanos'!$U95*W44</f>
        <v>0</v>
      </c>
      <c r="X181" s="46">
        <f>'Recursos Humanos'!$U95*X44</f>
        <v>0</v>
      </c>
      <c r="Y181" s="46">
        <f>'Recursos Humanos'!$U95*Y44</f>
        <v>0</v>
      </c>
      <c r="Z181" s="46">
        <f>'Recursos Humanos'!$U95*Z44</f>
        <v>0</v>
      </c>
      <c r="AA181" s="8">
        <f>IF(SUM(L181:Z181)&lt;&gt;'Recursos Humanos'!U95,"Erro",0)</f>
        <v>0</v>
      </c>
    </row>
    <row r="182" spans="3:27" ht="15.75" customHeight="1">
      <c r="C182" s="45" t="e">
        <f t="shared" si="12"/>
        <v>#REF!</v>
      </c>
      <c r="D182" s="2"/>
      <c r="E182" s="2"/>
      <c r="F182" s="2"/>
      <c r="G182" s="2"/>
      <c r="H182" s="2"/>
      <c r="L182" s="46">
        <f>'Recursos Humanos'!$U96*L45</f>
        <v>0</v>
      </c>
      <c r="M182" s="46">
        <f>'Recursos Humanos'!$U96*M45</f>
        <v>0</v>
      </c>
      <c r="N182" s="46">
        <f>'Recursos Humanos'!$U96*N45</f>
        <v>0</v>
      </c>
      <c r="O182" s="46">
        <f>'Recursos Humanos'!$U96*O45</f>
        <v>0</v>
      </c>
      <c r="P182" s="46">
        <f>'Recursos Humanos'!$U96*P45</f>
        <v>0</v>
      </c>
      <c r="Q182" s="46">
        <f>'Recursos Humanos'!$U96*Q45</f>
        <v>0</v>
      </c>
      <c r="R182" s="46">
        <f>'Recursos Humanos'!$U96*R45</f>
        <v>0</v>
      </c>
      <c r="S182" s="46">
        <f>'Recursos Humanos'!$U96*S45</f>
        <v>0</v>
      </c>
      <c r="T182" s="46">
        <f>'Recursos Humanos'!$U96*T45</f>
        <v>0</v>
      </c>
      <c r="U182" s="46">
        <f>'Recursos Humanos'!$U96*U45</f>
        <v>0</v>
      </c>
      <c r="V182" s="46">
        <f>'Recursos Humanos'!$U96*V45</f>
        <v>0</v>
      </c>
      <c r="W182" s="46">
        <f>'Recursos Humanos'!$U96*W45</f>
        <v>0</v>
      </c>
      <c r="X182" s="46">
        <f>'Recursos Humanos'!$U96*X45</f>
        <v>0</v>
      </c>
      <c r="Y182" s="46">
        <f>'Recursos Humanos'!$U96*Y45</f>
        <v>0</v>
      </c>
      <c r="Z182" s="46">
        <f>'Recursos Humanos'!$U96*Z45</f>
        <v>0</v>
      </c>
      <c r="AA182" s="8">
        <f>IF(SUM(L182:Z182)&lt;&gt;'Recursos Humanos'!U96,"Erro",0)</f>
        <v>0</v>
      </c>
    </row>
    <row r="183" spans="3:27" ht="15.75" customHeight="1">
      <c r="C183" s="45" t="e">
        <f t="shared" si="12"/>
        <v>#REF!</v>
      </c>
      <c r="D183" s="2"/>
      <c r="E183" s="2"/>
      <c r="F183" s="2"/>
      <c r="G183" s="2"/>
      <c r="H183" s="2"/>
      <c r="L183" s="46">
        <f>'Recursos Humanos'!$U97*L46</f>
        <v>0</v>
      </c>
      <c r="M183" s="46">
        <f>'Recursos Humanos'!$U97*M46</f>
        <v>0</v>
      </c>
      <c r="N183" s="46">
        <f>'Recursos Humanos'!$U97*N46</f>
        <v>0</v>
      </c>
      <c r="O183" s="46">
        <f>'Recursos Humanos'!$U97*O46</f>
        <v>0</v>
      </c>
      <c r="P183" s="46">
        <f>'Recursos Humanos'!$U97*P46</f>
        <v>0</v>
      </c>
      <c r="Q183" s="46">
        <f>'Recursos Humanos'!$U97*Q46</f>
        <v>0</v>
      </c>
      <c r="R183" s="46">
        <f>'Recursos Humanos'!$U97*R46</f>
        <v>0</v>
      </c>
      <c r="S183" s="46">
        <f>'Recursos Humanos'!$U97*S46</f>
        <v>0</v>
      </c>
      <c r="T183" s="46">
        <f>'Recursos Humanos'!$U97*T46</f>
        <v>0</v>
      </c>
      <c r="U183" s="46">
        <f>'Recursos Humanos'!$U97*U46</f>
        <v>0</v>
      </c>
      <c r="V183" s="46">
        <f>'Recursos Humanos'!$U97*V46</f>
        <v>0</v>
      </c>
      <c r="W183" s="46">
        <f>'Recursos Humanos'!$U97*W46</f>
        <v>0</v>
      </c>
      <c r="X183" s="46">
        <f>'Recursos Humanos'!$U97*X46</f>
        <v>0</v>
      </c>
      <c r="Y183" s="46">
        <f>'Recursos Humanos'!$U97*Y46</f>
        <v>0</v>
      </c>
      <c r="Z183" s="46">
        <f>'Recursos Humanos'!$U97*Z46</f>
        <v>0</v>
      </c>
      <c r="AA183" s="8">
        <f>IF(SUM(L183:Z183)&lt;&gt;'Recursos Humanos'!U97,"Erro",0)</f>
        <v>0</v>
      </c>
    </row>
    <row r="184" spans="3:27" ht="15.75" customHeight="1">
      <c r="C184" s="45" t="e">
        <f t="shared" si="12"/>
        <v>#REF!</v>
      </c>
      <c r="D184" s="2"/>
      <c r="E184" s="2"/>
      <c r="F184" s="2"/>
      <c r="G184" s="2"/>
      <c r="H184" s="2"/>
      <c r="L184" s="46">
        <f>'Recursos Humanos'!$U98*L47</f>
        <v>0</v>
      </c>
      <c r="M184" s="46">
        <f>'Recursos Humanos'!$U98*M47</f>
        <v>0</v>
      </c>
      <c r="N184" s="46">
        <f>'Recursos Humanos'!$U98*N47</f>
        <v>0</v>
      </c>
      <c r="O184" s="46">
        <f>'Recursos Humanos'!$U98*O47</f>
        <v>0</v>
      </c>
      <c r="P184" s="46">
        <f>'Recursos Humanos'!$U98*P47</f>
        <v>0</v>
      </c>
      <c r="Q184" s="46">
        <f>'Recursos Humanos'!$U98*Q47</f>
        <v>0</v>
      </c>
      <c r="R184" s="46">
        <f>'Recursos Humanos'!$U98*R47</f>
        <v>0</v>
      </c>
      <c r="S184" s="46">
        <f>'Recursos Humanos'!$U98*S47</f>
        <v>0</v>
      </c>
      <c r="T184" s="46">
        <f>'Recursos Humanos'!$U98*T47</f>
        <v>0</v>
      </c>
      <c r="U184" s="46">
        <f>'Recursos Humanos'!$U98*U47</f>
        <v>0</v>
      </c>
      <c r="V184" s="46">
        <f>'Recursos Humanos'!$U98*V47</f>
        <v>0</v>
      </c>
      <c r="W184" s="46">
        <f>'Recursos Humanos'!$U98*W47</f>
        <v>0</v>
      </c>
      <c r="X184" s="46">
        <f>'Recursos Humanos'!$U98*X47</f>
        <v>0</v>
      </c>
      <c r="Y184" s="46">
        <f>'Recursos Humanos'!$U98*Y47</f>
        <v>0</v>
      </c>
      <c r="Z184" s="46">
        <f>'Recursos Humanos'!$U98*Z47</f>
        <v>0</v>
      </c>
      <c r="AA184" s="8">
        <f>IF(SUM(L184:Z184)&lt;&gt;'Recursos Humanos'!U98,"Erro",0)</f>
        <v>0</v>
      </c>
    </row>
    <row r="185" spans="3:27" ht="15.75" customHeight="1">
      <c r="C185" s="45" t="e">
        <f t="shared" si="12"/>
        <v>#REF!</v>
      </c>
      <c r="D185" s="2"/>
      <c r="E185" s="2"/>
      <c r="F185" s="2"/>
      <c r="G185" s="2"/>
      <c r="H185" s="2"/>
      <c r="L185" s="46">
        <f>'Recursos Humanos'!$U99*L48</f>
        <v>0</v>
      </c>
      <c r="M185" s="46">
        <f>'Recursos Humanos'!$U99*M48</f>
        <v>0</v>
      </c>
      <c r="N185" s="46">
        <f>'Recursos Humanos'!$U99*N48</f>
        <v>0</v>
      </c>
      <c r="O185" s="46">
        <f>'Recursos Humanos'!$U99*O48</f>
        <v>0</v>
      </c>
      <c r="P185" s="46">
        <f>'Recursos Humanos'!$U99*P48</f>
        <v>0</v>
      </c>
      <c r="Q185" s="46">
        <f>'Recursos Humanos'!$U99*Q48</f>
        <v>0</v>
      </c>
      <c r="R185" s="46">
        <f>'Recursos Humanos'!$U99*R48</f>
        <v>0</v>
      </c>
      <c r="S185" s="46">
        <f>'Recursos Humanos'!$U99*S48</f>
        <v>0</v>
      </c>
      <c r="T185" s="46">
        <f>'Recursos Humanos'!$U99*T48</f>
        <v>0</v>
      </c>
      <c r="U185" s="46">
        <f>'Recursos Humanos'!$U99*U48</f>
        <v>0</v>
      </c>
      <c r="V185" s="46">
        <f>'Recursos Humanos'!$U99*V48</f>
        <v>0</v>
      </c>
      <c r="W185" s="46">
        <f>'Recursos Humanos'!$U99*W48</f>
        <v>0</v>
      </c>
      <c r="X185" s="46">
        <f>'Recursos Humanos'!$U99*X48</f>
        <v>0</v>
      </c>
      <c r="Y185" s="46">
        <f>'Recursos Humanos'!$U99*Y48</f>
        <v>0</v>
      </c>
      <c r="Z185" s="46">
        <f>'Recursos Humanos'!$U99*Z48</f>
        <v>0</v>
      </c>
      <c r="AA185" s="8">
        <f>IF(SUM(L185:Z185)&lt;&gt;'Recursos Humanos'!U99,"Erro",0)</f>
        <v>0</v>
      </c>
    </row>
    <row r="186" spans="3:27" ht="15.75" customHeight="1">
      <c r="C186" s="45" t="e">
        <f t="shared" si="12"/>
        <v>#REF!</v>
      </c>
      <c r="D186" s="2"/>
      <c r="E186" s="2"/>
      <c r="F186" s="2"/>
      <c r="G186" s="2"/>
      <c r="H186" s="2"/>
      <c r="L186" s="46">
        <f>'Recursos Humanos'!$U100*L49</f>
        <v>0</v>
      </c>
      <c r="M186" s="46">
        <f>'Recursos Humanos'!$U100*M49</f>
        <v>0</v>
      </c>
      <c r="N186" s="46">
        <f>'Recursos Humanos'!$U100*N49</f>
        <v>0</v>
      </c>
      <c r="O186" s="46">
        <f>'Recursos Humanos'!$U100*O49</f>
        <v>0</v>
      </c>
      <c r="P186" s="46">
        <f>'Recursos Humanos'!$U100*P49</f>
        <v>0</v>
      </c>
      <c r="Q186" s="46">
        <f>'Recursos Humanos'!$U100*Q49</f>
        <v>0</v>
      </c>
      <c r="R186" s="46">
        <f>'Recursos Humanos'!$U100*R49</f>
        <v>0</v>
      </c>
      <c r="S186" s="46">
        <f>'Recursos Humanos'!$U100*S49</f>
        <v>0</v>
      </c>
      <c r="T186" s="46">
        <f>'Recursos Humanos'!$U100*T49</f>
        <v>0</v>
      </c>
      <c r="U186" s="46">
        <f>'Recursos Humanos'!$U100*U49</f>
        <v>0</v>
      </c>
      <c r="V186" s="46">
        <f>'Recursos Humanos'!$U100*V49</f>
        <v>0</v>
      </c>
      <c r="W186" s="46">
        <f>'Recursos Humanos'!$U100*W49</f>
        <v>0</v>
      </c>
      <c r="X186" s="46">
        <f>'Recursos Humanos'!$U100*X49</f>
        <v>0</v>
      </c>
      <c r="Y186" s="46">
        <f>'Recursos Humanos'!$U100*Y49</f>
        <v>0</v>
      </c>
      <c r="Z186" s="46">
        <f>'Recursos Humanos'!$U100*Z49</f>
        <v>0</v>
      </c>
      <c r="AA186" s="8">
        <f>IF(SUM(L186:Z186)&lt;&gt;'Recursos Humanos'!U100,"Erro",0)</f>
        <v>0</v>
      </c>
    </row>
    <row r="187" spans="3:27" ht="15.75" customHeight="1">
      <c r="C187" s="45" t="e">
        <f t="shared" si="12"/>
        <v>#REF!</v>
      </c>
      <c r="D187" s="2"/>
      <c r="E187" s="2"/>
      <c r="F187" s="2"/>
      <c r="G187" s="2"/>
      <c r="H187" s="2"/>
      <c r="L187" s="46">
        <f>'Recursos Humanos'!$U101*L50</f>
        <v>0</v>
      </c>
      <c r="M187" s="46">
        <f>'Recursos Humanos'!$U101*M50</f>
        <v>0</v>
      </c>
      <c r="N187" s="46">
        <f>'Recursos Humanos'!$U101*N50</f>
        <v>0</v>
      </c>
      <c r="O187" s="46">
        <f>'Recursos Humanos'!$U101*O50</f>
        <v>0</v>
      </c>
      <c r="P187" s="46">
        <f>'Recursos Humanos'!$U101*P50</f>
        <v>0</v>
      </c>
      <c r="Q187" s="46">
        <f>'Recursos Humanos'!$U101*Q50</f>
        <v>0</v>
      </c>
      <c r="R187" s="46">
        <f>'Recursos Humanos'!$U101*R50</f>
        <v>0</v>
      </c>
      <c r="S187" s="46">
        <f>'Recursos Humanos'!$U101*S50</f>
        <v>0</v>
      </c>
      <c r="T187" s="46">
        <f>'Recursos Humanos'!$U101*T50</f>
        <v>0</v>
      </c>
      <c r="U187" s="46">
        <f>'Recursos Humanos'!$U101*U50</f>
        <v>0</v>
      </c>
      <c r="V187" s="46">
        <f>'Recursos Humanos'!$U101*V50</f>
        <v>0</v>
      </c>
      <c r="W187" s="46">
        <f>'Recursos Humanos'!$U101*W50</f>
        <v>0</v>
      </c>
      <c r="X187" s="46">
        <f>'Recursos Humanos'!$U101*X50</f>
        <v>0</v>
      </c>
      <c r="Y187" s="46">
        <f>'Recursos Humanos'!$U101*Y50</f>
        <v>0</v>
      </c>
      <c r="Z187" s="46">
        <f>'Recursos Humanos'!$U101*Z50</f>
        <v>0</v>
      </c>
      <c r="AA187" s="8">
        <f>IF(SUM(L187:Z187)&lt;&gt;'Recursos Humanos'!U101,"Erro",0)</f>
        <v>0</v>
      </c>
    </row>
    <row r="188" spans="3:27" ht="15.75" customHeight="1">
      <c r="C188" s="45" t="e">
        <f t="shared" si="12"/>
        <v>#REF!</v>
      </c>
      <c r="D188" s="2"/>
      <c r="E188" s="2"/>
      <c r="F188" s="2"/>
      <c r="G188" s="2"/>
      <c r="H188" s="2"/>
      <c r="L188" s="46">
        <f>'Recursos Humanos'!$U102*L51</f>
        <v>0</v>
      </c>
      <c r="M188" s="46">
        <f>'Recursos Humanos'!$U102*M51</f>
        <v>0</v>
      </c>
      <c r="N188" s="46">
        <f>'Recursos Humanos'!$U102*N51</f>
        <v>0</v>
      </c>
      <c r="O188" s="46">
        <f>'Recursos Humanos'!$U102*O51</f>
        <v>0</v>
      </c>
      <c r="P188" s="46">
        <f>'Recursos Humanos'!$U102*P51</f>
        <v>0</v>
      </c>
      <c r="Q188" s="46">
        <f>'Recursos Humanos'!$U102*Q51</f>
        <v>0</v>
      </c>
      <c r="R188" s="46">
        <f>'Recursos Humanos'!$U102*R51</f>
        <v>0</v>
      </c>
      <c r="S188" s="46">
        <f>'Recursos Humanos'!$U102*S51</f>
        <v>0</v>
      </c>
      <c r="T188" s="46">
        <f>'Recursos Humanos'!$U102*T51</f>
        <v>0</v>
      </c>
      <c r="U188" s="46">
        <f>'Recursos Humanos'!$U102*U51</f>
        <v>0</v>
      </c>
      <c r="V188" s="46">
        <f>'Recursos Humanos'!$U102*V51</f>
        <v>0</v>
      </c>
      <c r="W188" s="46">
        <f>'Recursos Humanos'!$U102*W51</f>
        <v>0</v>
      </c>
      <c r="X188" s="46">
        <f>'Recursos Humanos'!$U102*X51</f>
        <v>0</v>
      </c>
      <c r="Y188" s="46">
        <f>'Recursos Humanos'!$U102*Y51</f>
        <v>0</v>
      </c>
      <c r="Z188" s="46">
        <f>'Recursos Humanos'!$U102*Z51</f>
        <v>0</v>
      </c>
      <c r="AA188" s="8">
        <f>IF(SUM(L188:Z188)&lt;&gt;'Recursos Humanos'!U102,"Erro",0)</f>
        <v>0</v>
      </c>
    </row>
    <row r="189" spans="3:27" ht="15.75" customHeight="1">
      <c r="C189" s="45" t="e">
        <f t="shared" si="12"/>
        <v>#REF!</v>
      </c>
      <c r="D189" s="2"/>
      <c r="E189" s="2"/>
      <c r="F189" s="2"/>
      <c r="G189" s="2"/>
      <c r="H189" s="2"/>
      <c r="L189" s="46">
        <f>'Recursos Humanos'!$U103*L52</f>
        <v>0</v>
      </c>
      <c r="M189" s="46">
        <f>'Recursos Humanos'!$U103*M52</f>
        <v>0</v>
      </c>
      <c r="N189" s="46">
        <f>'Recursos Humanos'!$U103*N52</f>
        <v>0</v>
      </c>
      <c r="O189" s="46">
        <f>'Recursos Humanos'!$U103*O52</f>
        <v>0</v>
      </c>
      <c r="P189" s="46">
        <f>'Recursos Humanos'!$U103*P52</f>
        <v>0</v>
      </c>
      <c r="Q189" s="46">
        <f>'Recursos Humanos'!$U103*Q52</f>
        <v>0</v>
      </c>
      <c r="R189" s="46">
        <f>'Recursos Humanos'!$U103*R52</f>
        <v>0</v>
      </c>
      <c r="S189" s="46">
        <f>'Recursos Humanos'!$U103*S52</f>
        <v>0</v>
      </c>
      <c r="T189" s="46">
        <f>'Recursos Humanos'!$U103*T52</f>
        <v>0</v>
      </c>
      <c r="U189" s="46">
        <f>'Recursos Humanos'!$U103*U52</f>
        <v>0</v>
      </c>
      <c r="V189" s="46">
        <f>'Recursos Humanos'!$U103*V52</f>
        <v>0</v>
      </c>
      <c r="W189" s="46">
        <f>'Recursos Humanos'!$U103*W52</f>
        <v>0</v>
      </c>
      <c r="X189" s="46">
        <f>'Recursos Humanos'!$U103*X52</f>
        <v>0</v>
      </c>
      <c r="Y189" s="46">
        <f>'Recursos Humanos'!$U103*Y52</f>
        <v>0</v>
      </c>
      <c r="Z189" s="46">
        <f>'Recursos Humanos'!$U103*Z52</f>
        <v>0</v>
      </c>
      <c r="AA189" s="8">
        <f>IF(SUM(L189:Z189)&lt;&gt;'Recursos Humanos'!U103,"Erro",0)</f>
        <v>0</v>
      </c>
    </row>
    <row r="190" spans="3:27" ht="15.75" customHeight="1">
      <c r="C190" s="45" t="e">
        <f t="shared" si="12"/>
        <v>#REF!</v>
      </c>
      <c r="D190" s="2"/>
      <c r="E190" s="2"/>
      <c r="F190" s="2"/>
      <c r="G190" s="2"/>
      <c r="H190" s="2"/>
      <c r="L190" s="46">
        <f>'Recursos Humanos'!$U104*L53</f>
        <v>0</v>
      </c>
      <c r="M190" s="46">
        <f>'Recursos Humanos'!$U104*M53</f>
        <v>0</v>
      </c>
      <c r="N190" s="46">
        <f>'Recursos Humanos'!$U104*N53</f>
        <v>0</v>
      </c>
      <c r="O190" s="46">
        <f>'Recursos Humanos'!$U104*O53</f>
        <v>0</v>
      </c>
      <c r="P190" s="46">
        <f>'Recursos Humanos'!$U104*P53</f>
        <v>0</v>
      </c>
      <c r="Q190" s="46">
        <f>'Recursos Humanos'!$U104*Q53</f>
        <v>0</v>
      </c>
      <c r="R190" s="46">
        <f>'Recursos Humanos'!$U104*R53</f>
        <v>0</v>
      </c>
      <c r="S190" s="46">
        <f>'Recursos Humanos'!$U104*S53</f>
        <v>0</v>
      </c>
      <c r="T190" s="46">
        <f>'Recursos Humanos'!$U104*T53</f>
        <v>0</v>
      </c>
      <c r="U190" s="46">
        <f>'Recursos Humanos'!$U104*U53</f>
        <v>0</v>
      </c>
      <c r="V190" s="46">
        <f>'Recursos Humanos'!$U104*V53</f>
        <v>0</v>
      </c>
      <c r="W190" s="46">
        <f>'Recursos Humanos'!$U104*W53</f>
        <v>0</v>
      </c>
      <c r="X190" s="46">
        <f>'Recursos Humanos'!$U104*X53</f>
        <v>0</v>
      </c>
      <c r="Y190" s="46">
        <f>'Recursos Humanos'!$U104*Y53</f>
        <v>0</v>
      </c>
      <c r="Z190" s="46">
        <f>'Recursos Humanos'!$U104*Z53</f>
        <v>0</v>
      </c>
      <c r="AA190" s="8">
        <f>IF(SUM(L190:Z190)&lt;&gt;'Recursos Humanos'!U104,"Erro",0)</f>
        <v>0</v>
      </c>
    </row>
    <row r="191" spans="3:27" ht="15.75" customHeight="1">
      <c r="C191" s="45" t="e">
        <f t="shared" si="12"/>
        <v>#REF!</v>
      </c>
      <c r="D191" s="2"/>
      <c r="E191" s="2"/>
      <c r="F191" s="2"/>
      <c r="G191" s="2"/>
      <c r="H191" s="2"/>
      <c r="L191" s="46">
        <f>'Recursos Humanos'!$U105*L54</f>
        <v>0</v>
      </c>
      <c r="M191" s="46">
        <f>'Recursos Humanos'!$U105*M54</f>
        <v>0</v>
      </c>
      <c r="N191" s="46">
        <f>'Recursos Humanos'!$U105*N54</f>
        <v>0</v>
      </c>
      <c r="O191" s="46">
        <f>'Recursos Humanos'!$U105*O54</f>
        <v>0</v>
      </c>
      <c r="P191" s="46">
        <f>'Recursos Humanos'!$U105*P54</f>
        <v>0</v>
      </c>
      <c r="Q191" s="46">
        <f>'Recursos Humanos'!$U105*Q54</f>
        <v>0</v>
      </c>
      <c r="R191" s="46">
        <f>'Recursos Humanos'!$U105*R54</f>
        <v>0</v>
      </c>
      <c r="S191" s="46">
        <f>'Recursos Humanos'!$U105*S54</f>
        <v>0</v>
      </c>
      <c r="T191" s="46">
        <f>'Recursos Humanos'!$U105*T54</f>
        <v>0</v>
      </c>
      <c r="U191" s="46">
        <f>'Recursos Humanos'!$U105*U54</f>
        <v>0</v>
      </c>
      <c r="V191" s="46">
        <f>'Recursos Humanos'!$U105*V54</f>
        <v>0</v>
      </c>
      <c r="W191" s="46">
        <f>'Recursos Humanos'!$U105*W54</f>
        <v>0</v>
      </c>
      <c r="X191" s="46">
        <f>'Recursos Humanos'!$U105*X54</f>
        <v>0</v>
      </c>
      <c r="Y191" s="46">
        <f>'Recursos Humanos'!$U105*Y54</f>
        <v>0</v>
      </c>
      <c r="Z191" s="46">
        <f>'Recursos Humanos'!$U105*Z54</f>
        <v>0</v>
      </c>
      <c r="AA191" s="8">
        <f>IF(SUM(L191:Z191)&lt;&gt;'Recursos Humanos'!U105,"Erro",0)</f>
        <v>0</v>
      </c>
    </row>
    <row r="192" spans="3:27" ht="15.75" customHeight="1">
      <c r="C192" s="45" t="e">
        <f t="shared" si="12"/>
        <v>#REF!</v>
      </c>
      <c r="D192" s="2"/>
      <c r="E192" s="2"/>
      <c r="F192" s="2"/>
      <c r="G192" s="2"/>
      <c r="H192" s="2"/>
      <c r="L192" s="46">
        <f>'Recursos Humanos'!$U106*L55</f>
        <v>0</v>
      </c>
      <c r="M192" s="46">
        <f>'Recursos Humanos'!$U106*M55</f>
        <v>0</v>
      </c>
      <c r="N192" s="46">
        <f>'Recursos Humanos'!$U106*N55</f>
        <v>0</v>
      </c>
      <c r="O192" s="46">
        <f>'Recursos Humanos'!$U106*O55</f>
        <v>0</v>
      </c>
      <c r="P192" s="46">
        <f>'Recursos Humanos'!$U106*P55</f>
        <v>0</v>
      </c>
      <c r="Q192" s="46">
        <f>'Recursos Humanos'!$U106*Q55</f>
        <v>0</v>
      </c>
      <c r="R192" s="46">
        <f>'Recursos Humanos'!$U106*R55</f>
        <v>0</v>
      </c>
      <c r="S192" s="46">
        <f>'Recursos Humanos'!$U106*S55</f>
        <v>0</v>
      </c>
      <c r="T192" s="46">
        <f>'Recursos Humanos'!$U106*T55</f>
        <v>0</v>
      </c>
      <c r="U192" s="46">
        <f>'Recursos Humanos'!$U106*U55</f>
        <v>0</v>
      </c>
      <c r="V192" s="46">
        <f>'Recursos Humanos'!$U106*V55</f>
        <v>0</v>
      </c>
      <c r="W192" s="46">
        <f>'Recursos Humanos'!$U106*W55</f>
        <v>0</v>
      </c>
      <c r="X192" s="46">
        <f>'Recursos Humanos'!$U106*X55</f>
        <v>0</v>
      </c>
      <c r="Y192" s="46">
        <f>'Recursos Humanos'!$U106*Y55</f>
        <v>0</v>
      </c>
      <c r="Z192" s="46">
        <f>'Recursos Humanos'!$U106*Z55</f>
        <v>0</v>
      </c>
      <c r="AA192" s="8">
        <f>IF(SUM(L192:Z192)&lt;&gt;'Recursos Humanos'!U106,"Erro",0)</f>
        <v>0</v>
      </c>
    </row>
    <row r="193" spans="3:27" ht="15.75" customHeight="1">
      <c r="C193" s="45" t="e">
        <f t="shared" si="12"/>
        <v>#REF!</v>
      </c>
      <c r="D193" s="2"/>
      <c r="E193" s="2"/>
      <c r="F193" s="2"/>
      <c r="G193" s="2"/>
      <c r="H193" s="2"/>
      <c r="L193" s="46">
        <f>'Recursos Humanos'!$U107*L56</f>
        <v>0</v>
      </c>
      <c r="M193" s="46">
        <f>'Recursos Humanos'!$U107*M56</f>
        <v>0</v>
      </c>
      <c r="N193" s="46">
        <f>'Recursos Humanos'!$U107*N56</f>
        <v>0</v>
      </c>
      <c r="O193" s="46">
        <f>'Recursos Humanos'!$U107*O56</f>
        <v>0</v>
      </c>
      <c r="P193" s="46">
        <f>'Recursos Humanos'!$U107*P56</f>
        <v>0</v>
      </c>
      <c r="Q193" s="46">
        <f>'Recursos Humanos'!$U107*Q56</f>
        <v>0</v>
      </c>
      <c r="R193" s="46">
        <f>'Recursos Humanos'!$U107*R56</f>
        <v>0</v>
      </c>
      <c r="S193" s="46">
        <f>'Recursos Humanos'!$U107*S56</f>
        <v>0</v>
      </c>
      <c r="T193" s="46">
        <f>'Recursos Humanos'!$U107*T56</f>
        <v>0</v>
      </c>
      <c r="U193" s="46">
        <f>'Recursos Humanos'!$U107*U56</f>
        <v>0</v>
      </c>
      <c r="V193" s="46">
        <f>'Recursos Humanos'!$U107*V56</f>
        <v>0</v>
      </c>
      <c r="W193" s="46">
        <f>'Recursos Humanos'!$U107*W56</f>
        <v>0</v>
      </c>
      <c r="X193" s="46">
        <f>'Recursos Humanos'!$U107*X56</f>
        <v>0</v>
      </c>
      <c r="Y193" s="46">
        <f>'Recursos Humanos'!$U107*Y56</f>
        <v>0</v>
      </c>
      <c r="Z193" s="46">
        <f>'Recursos Humanos'!$U107*Z56</f>
        <v>0</v>
      </c>
      <c r="AA193" s="8">
        <f>IF(SUM(L193:Z193)&lt;&gt;'Recursos Humanos'!U107,"Erro",0)</f>
        <v>0</v>
      </c>
    </row>
    <row r="194" spans="3:27" ht="15.75" customHeight="1">
      <c r="C194" s="45" t="e">
        <f t="shared" si="12"/>
        <v>#REF!</v>
      </c>
      <c r="D194" s="2"/>
      <c r="E194" s="2"/>
      <c r="F194" s="2"/>
      <c r="G194" s="2"/>
      <c r="H194" s="2"/>
      <c r="L194" s="46">
        <f>'Recursos Humanos'!$U108*L57</f>
        <v>0</v>
      </c>
      <c r="M194" s="46">
        <f>'Recursos Humanos'!$U108*M57</f>
        <v>0</v>
      </c>
      <c r="N194" s="46">
        <f>'Recursos Humanos'!$U108*N57</f>
        <v>0</v>
      </c>
      <c r="O194" s="46">
        <f>'Recursos Humanos'!$U108*O57</f>
        <v>0</v>
      </c>
      <c r="P194" s="46">
        <f>'Recursos Humanos'!$U108*P57</f>
        <v>0</v>
      </c>
      <c r="Q194" s="46">
        <f>'Recursos Humanos'!$U108*Q57</f>
        <v>0</v>
      </c>
      <c r="R194" s="46">
        <f>'Recursos Humanos'!$U108*R57</f>
        <v>0</v>
      </c>
      <c r="S194" s="46">
        <f>'Recursos Humanos'!$U108*S57</f>
        <v>0</v>
      </c>
      <c r="T194" s="46">
        <f>'Recursos Humanos'!$U108*T57</f>
        <v>0</v>
      </c>
      <c r="U194" s="46">
        <f>'Recursos Humanos'!$U108*U57</f>
        <v>0</v>
      </c>
      <c r="V194" s="46">
        <f>'Recursos Humanos'!$U108*V57</f>
        <v>0</v>
      </c>
      <c r="W194" s="46">
        <f>'Recursos Humanos'!$U108*W57</f>
        <v>0</v>
      </c>
      <c r="X194" s="46">
        <f>'Recursos Humanos'!$U108*X57</f>
        <v>0</v>
      </c>
      <c r="Y194" s="46">
        <f>'Recursos Humanos'!$U108*Y57</f>
        <v>0</v>
      </c>
      <c r="Z194" s="46" t="e">
        <f>'Recursos Humanos'!$U108*#REF!</f>
        <v>#REF!</v>
      </c>
      <c r="AA194" s="8" t="e">
        <f>IF(SUM(L194:Z194)&lt;&gt;'Recursos Humanos'!U108,"Erro",0)</f>
        <v>#REF!</v>
      </c>
    </row>
    <row r="195" spans="3:27" ht="15.75" customHeight="1">
      <c r="C195" s="45" t="e">
        <f t="shared" si="12"/>
        <v>#REF!</v>
      </c>
      <c r="D195" s="2"/>
      <c r="E195" s="2"/>
      <c r="F195" s="2"/>
      <c r="G195" s="2"/>
      <c r="H195" s="2"/>
    </row>
    <row r="196" spans="3:27" ht="15.75" customHeight="1"/>
    <row r="197" spans="3:27" ht="15.75" customHeight="1"/>
    <row r="198" spans="3:27" ht="15.75" customHeight="1"/>
    <row r="199" spans="3:27" ht="15.75" customHeight="1"/>
    <row r="200" spans="3:27" ht="15.75" customHeight="1"/>
    <row r="201" spans="3:27" ht="15.75" customHeight="1"/>
    <row r="202" spans="3:27" ht="15.75" customHeight="1"/>
    <row r="203" spans="3:27" ht="15.75" customHeight="1"/>
    <row r="204" spans="3:27" ht="15.75" customHeight="1"/>
    <row r="205" spans="3:27" ht="15.75" customHeight="1"/>
    <row r="206" spans="3:27" ht="15.75" customHeight="1"/>
    <row r="207" spans="3:27" ht="15.75" customHeight="1"/>
    <row r="208" spans="3:2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I8:I57">
    <cfRule type="cellIs" dxfId="5" priority="1" operator="between">
      <formula>0.0000001</formula>
      <formula>0.99999</formula>
    </cfRule>
  </conditionalFormatting>
  <pageMargins left="0.39370078740157483" right="0.27559055118110237" top="0.31496062992125984" bottom="0.35433070866141736" header="0" footer="0"/>
  <pageSetup paperSize="9" scale="50" orientation="landscape"/>
  <headerFooter>
    <oddFooter>&amp;Cwww.reduzacusto.com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BE1000"/>
  <sheetViews>
    <sheetView showGridLines="0" workbookViewId="0">
      <pane xSplit="3" ySplit="6" topLeftCell="AV7" activePane="bottomRight" state="frozen"/>
      <selection pane="bottomRight" activeCell="BG9" sqref="BG9"/>
      <selection pane="bottomLeft" activeCell="A7" sqref="A7"/>
      <selection pane="topRight" activeCell="E1" sqref="E1"/>
    </sheetView>
  </sheetViews>
  <sheetFormatPr defaultColWidth="12.625" defaultRowHeight="15" customHeight="1" outlineLevelRow="1"/>
  <cols>
    <col min="1" max="1" width="0.625" customWidth="1"/>
    <col min="2" max="2" width="3.75" customWidth="1"/>
    <col min="3" max="3" width="21.25" customWidth="1"/>
    <col min="4" max="4" width="7.625" customWidth="1"/>
    <col min="5" max="7" width="9" customWidth="1"/>
    <col min="8" max="8" width="7.625" customWidth="1"/>
    <col min="9" max="11" width="9" customWidth="1"/>
    <col min="12" max="12" width="7.625" customWidth="1"/>
    <col min="13" max="15" width="9" customWidth="1"/>
    <col min="16" max="16" width="7.625" customWidth="1"/>
    <col min="17" max="19" width="9" customWidth="1"/>
    <col min="20" max="20" width="7.625" customWidth="1"/>
    <col min="21" max="23" width="9" customWidth="1"/>
    <col min="24" max="24" width="7.625" customWidth="1"/>
    <col min="25" max="27" width="9" customWidth="1"/>
    <col min="28" max="28" width="7.625" customWidth="1"/>
    <col min="29" max="31" width="9" customWidth="1"/>
    <col min="32" max="32" width="7.625" customWidth="1"/>
    <col min="33" max="35" width="9" customWidth="1"/>
    <col min="36" max="36" width="7.625" customWidth="1"/>
    <col min="37" max="39" width="9" customWidth="1"/>
    <col min="40" max="40" width="7.625" customWidth="1"/>
    <col min="41" max="43" width="9" customWidth="1"/>
    <col min="44" max="44" width="7.625" customWidth="1"/>
    <col min="45" max="47" width="9" customWidth="1"/>
    <col min="48" max="48" width="7.625" customWidth="1"/>
    <col min="49" max="51" width="9" customWidth="1"/>
    <col min="52" max="52" width="7.625" customWidth="1"/>
    <col min="53" max="55" width="9" customWidth="1"/>
    <col min="56" max="57" width="7.625" customWidth="1"/>
  </cols>
  <sheetData>
    <row r="4" spans="1:57" ht="9" customHeight="1"/>
    <row r="5" spans="1:57" ht="14.45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7" ht="84.75" customHeight="1">
      <c r="C6" s="47" t="s">
        <v>76</v>
      </c>
      <c r="D6" s="202" t="s">
        <v>77</v>
      </c>
      <c r="E6" s="58" t="s">
        <v>78</v>
      </c>
      <c r="F6" s="58" t="s">
        <v>79</v>
      </c>
      <c r="G6" s="57" t="s">
        <v>80</v>
      </c>
      <c r="H6" s="202" t="s">
        <v>81</v>
      </c>
      <c r="I6" s="58" t="s">
        <v>78</v>
      </c>
      <c r="J6" s="58" t="s">
        <v>79</v>
      </c>
      <c r="K6" s="57" t="s">
        <v>80</v>
      </c>
      <c r="L6" s="202" t="s">
        <v>82</v>
      </c>
      <c r="M6" s="58" t="s">
        <v>78</v>
      </c>
      <c r="N6" s="58" t="s">
        <v>79</v>
      </c>
      <c r="O6" s="57" t="s">
        <v>80</v>
      </c>
      <c r="P6" s="202" t="s">
        <v>83</v>
      </c>
      <c r="Q6" s="58" t="s">
        <v>78</v>
      </c>
      <c r="R6" s="58" t="s">
        <v>79</v>
      </c>
      <c r="S6" s="57" t="s">
        <v>80</v>
      </c>
      <c r="T6" s="202" t="s">
        <v>84</v>
      </c>
      <c r="U6" s="58" t="s">
        <v>78</v>
      </c>
      <c r="V6" s="58" t="s">
        <v>79</v>
      </c>
      <c r="W6" s="57" t="s">
        <v>80</v>
      </c>
      <c r="X6" s="202" t="s">
        <v>85</v>
      </c>
      <c r="Y6" s="58" t="s">
        <v>78</v>
      </c>
      <c r="Z6" s="58" t="s">
        <v>79</v>
      </c>
      <c r="AA6" s="57" t="s">
        <v>80</v>
      </c>
      <c r="AB6" s="202" t="s">
        <v>86</v>
      </c>
      <c r="AC6" s="58" t="s">
        <v>78</v>
      </c>
      <c r="AD6" s="58" t="s">
        <v>79</v>
      </c>
      <c r="AE6" s="57" t="s">
        <v>80</v>
      </c>
      <c r="AF6" s="202" t="s">
        <v>87</v>
      </c>
      <c r="AG6" s="58" t="s">
        <v>78</v>
      </c>
      <c r="AH6" s="58" t="s">
        <v>79</v>
      </c>
      <c r="AI6" s="57" t="s">
        <v>80</v>
      </c>
      <c r="AJ6" s="202" t="s">
        <v>88</v>
      </c>
      <c r="AK6" s="58" t="s">
        <v>78</v>
      </c>
      <c r="AL6" s="58" t="s">
        <v>79</v>
      </c>
      <c r="AM6" s="57" t="s">
        <v>80</v>
      </c>
      <c r="AN6" s="202" t="s">
        <v>89</v>
      </c>
      <c r="AO6" s="58" t="s">
        <v>78</v>
      </c>
      <c r="AP6" s="58" t="s">
        <v>79</v>
      </c>
      <c r="AQ6" s="57" t="s">
        <v>80</v>
      </c>
      <c r="AR6" s="202" t="s">
        <v>90</v>
      </c>
      <c r="AS6" s="58" t="s">
        <v>78</v>
      </c>
      <c r="AT6" s="58" t="s">
        <v>79</v>
      </c>
      <c r="AU6" s="57" t="s">
        <v>80</v>
      </c>
      <c r="AV6" s="202" t="s">
        <v>91</v>
      </c>
      <c r="AW6" s="58" t="s">
        <v>78</v>
      </c>
      <c r="AX6" s="58" t="s">
        <v>79</v>
      </c>
      <c r="AY6" s="57" t="s">
        <v>80</v>
      </c>
      <c r="AZ6" s="202" t="s">
        <v>92</v>
      </c>
      <c r="BA6" s="58" t="s">
        <v>78</v>
      </c>
      <c r="BB6" s="58" t="s">
        <v>79</v>
      </c>
      <c r="BC6" s="57" t="s">
        <v>80</v>
      </c>
      <c r="BD6" s="202" t="s">
        <v>93</v>
      </c>
      <c r="BE6" s="57" t="s">
        <v>94</v>
      </c>
    </row>
    <row r="7" spans="1:57" ht="14.45">
      <c r="A7" s="2"/>
      <c r="B7" s="2"/>
      <c r="C7" s="169"/>
      <c r="D7" s="170"/>
      <c r="E7" s="208">
        <v>0</v>
      </c>
      <c r="F7" s="207">
        <v>0</v>
      </c>
      <c r="G7" s="206">
        <f>E7*F7</f>
        <v>0</v>
      </c>
      <c r="H7" s="170"/>
      <c r="I7" s="208"/>
      <c r="J7" s="207"/>
      <c r="K7" s="206">
        <f>I7*J7</f>
        <v>0</v>
      </c>
      <c r="L7" s="170"/>
      <c r="M7" s="208"/>
      <c r="N7" s="207"/>
      <c r="O7" s="206">
        <f>M7*N7</f>
        <v>0</v>
      </c>
      <c r="P7" s="170"/>
      <c r="Q7" s="208"/>
      <c r="R7" s="207"/>
      <c r="S7" s="206">
        <f>Q7*R7</f>
        <v>0</v>
      </c>
      <c r="T7" s="170"/>
      <c r="U7" s="208"/>
      <c r="V7" s="207"/>
      <c r="W7" s="206">
        <f>U7*V7</f>
        <v>0</v>
      </c>
      <c r="X7" s="170"/>
      <c r="Y7" s="208"/>
      <c r="Z7" s="207"/>
      <c r="AA7" s="206">
        <f>Y7*Z7</f>
        <v>0</v>
      </c>
      <c r="AB7" s="170"/>
      <c r="AC7" s="208"/>
      <c r="AD7" s="207"/>
      <c r="AE7" s="206">
        <f>AC7*AD7</f>
        <v>0</v>
      </c>
      <c r="AF7" s="170"/>
      <c r="AG7" s="208"/>
      <c r="AH7" s="207"/>
      <c r="AI7" s="206">
        <f>AG7*AH7</f>
        <v>0</v>
      </c>
      <c r="AJ7" s="170"/>
      <c r="AK7" s="208"/>
      <c r="AL7" s="207"/>
      <c r="AM7" s="206">
        <f>AK7*AL7</f>
        <v>0</v>
      </c>
      <c r="AN7" s="170"/>
      <c r="AO7" s="208"/>
      <c r="AP7" s="207"/>
      <c r="AQ7" s="206">
        <f>AO7*AP7</f>
        <v>0</v>
      </c>
      <c r="AR7" s="170"/>
      <c r="AS7" s="208"/>
      <c r="AT7" s="207"/>
      <c r="AU7" s="206">
        <f>AS7*AT7</f>
        <v>0</v>
      </c>
      <c r="AV7" s="170"/>
      <c r="AW7" s="208"/>
      <c r="AX7" s="207"/>
      <c r="AY7" s="206">
        <f>AW7*AX7</f>
        <v>0</v>
      </c>
      <c r="AZ7" s="170"/>
      <c r="BA7" s="208"/>
      <c r="BB7" s="207"/>
      <c r="BC7" s="206">
        <f>BA7*BB7</f>
        <v>0</v>
      </c>
      <c r="BD7" s="170"/>
      <c r="BE7" s="209">
        <f>BC7+AY7+AU7+AQ7+AM7+AI7+AE7+AA7+W7+S7++O7+K7+G7</f>
        <v>0</v>
      </c>
    </row>
    <row r="8" spans="1:57" ht="15" customHeight="1">
      <c r="B8" s="6">
        <v>1</v>
      </c>
      <c r="C8" s="171" t="str">
        <f>'Centro de Custos'!D10</f>
        <v>C.Custo 1</v>
      </c>
      <c r="D8" s="173"/>
      <c r="E8" s="208">
        <v>0</v>
      </c>
      <c r="F8" s="207">
        <v>0</v>
      </c>
      <c r="G8" s="206">
        <f t="shared" ref="G8:G58" si="0">E8*F8</f>
        <v>0</v>
      </c>
      <c r="H8" s="173"/>
      <c r="I8" s="208"/>
      <c r="J8" s="207"/>
      <c r="K8" s="206">
        <f t="shared" ref="K8:K58" si="1">I8*J8</f>
        <v>0</v>
      </c>
      <c r="L8" s="173"/>
      <c r="M8" s="208"/>
      <c r="N8" s="207"/>
      <c r="O8" s="206">
        <f t="shared" ref="O8:O58" si="2">M8*N8</f>
        <v>0</v>
      </c>
      <c r="P8" s="173"/>
      <c r="Q8" s="208"/>
      <c r="R8" s="207"/>
      <c r="S8" s="206">
        <f t="shared" ref="S8:S58" si="3">Q8*R8</f>
        <v>0</v>
      </c>
      <c r="T8" s="173"/>
      <c r="U8" s="208"/>
      <c r="V8" s="207"/>
      <c r="W8" s="206">
        <f t="shared" ref="W8:W58" si="4">U8*V8</f>
        <v>0</v>
      </c>
      <c r="X8" s="173"/>
      <c r="Y8" s="208"/>
      <c r="Z8" s="207"/>
      <c r="AA8" s="206">
        <f t="shared" ref="AA8:AA58" si="5">Y8*Z8</f>
        <v>0</v>
      </c>
      <c r="AB8" s="173"/>
      <c r="AC8" s="208"/>
      <c r="AD8" s="207"/>
      <c r="AE8" s="206">
        <f t="shared" ref="AE8:AE58" si="6">AC8*AD8</f>
        <v>0</v>
      </c>
      <c r="AF8" s="173"/>
      <c r="AG8" s="208"/>
      <c r="AH8" s="207"/>
      <c r="AI8" s="206">
        <f t="shared" ref="AI8:AI58" si="7">AG8*AH8</f>
        <v>0</v>
      </c>
      <c r="AJ8" s="173"/>
      <c r="AK8" s="208"/>
      <c r="AL8" s="207"/>
      <c r="AM8" s="206">
        <f t="shared" ref="AM8:AM58" si="8">AK8*AL8</f>
        <v>0</v>
      </c>
      <c r="AN8" s="173"/>
      <c r="AO8" s="208"/>
      <c r="AP8" s="207"/>
      <c r="AQ8" s="206">
        <f t="shared" ref="AQ8:AQ58" si="9">AO8*AP8</f>
        <v>0</v>
      </c>
      <c r="AR8" s="173"/>
      <c r="AS8" s="208"/>
      <c r="AT8" s="207"/>
      <c r="AU8" s="206">
        <f t="shared" ref="AU8:AU58" si="10">AS8*AT8</f>
        <v>0</v>
      </c>
      <c r="AV8" s="173"/>
      <c r="AW8" s="208"/>
      <c r="AX8" s="207"/>
      <c r="AY8" s="206">
        <f t="shared" ref="AY8:AY58" si="11">AW8*AX8</f>
        <v>0</v>
      </c>
      <c r="AZ8" s="173"/>
      <c r="BA8" s="208"/>
      <c r="BB8" s="207"/>
      <c r="BC8" s="206">
        <f t="shared" ref="BC8:BC58" si="12">BA8*BB8</f>
        <v>0</v>
      </c>
      <c r="BD8" s="173"/>
      <c r="BE8" s="209">
        <f t="shared" ref="BE8:BE22" si="13">BC8+AY8+AU8+AQ8+AM8+AI8+AE8+AA8+W8+S8++O8+K8+G8</f>
        <v>0</v>
      </c>
    </row>
    <row r="9" spans="1:57" ht="14.45">
      <c r="B9" s="6">
        <v>2</v>
      </c>
      <c r="C9" s="171" t="str">
        <f>'Centro de Custos'!D11</f>
        <v>C.Custo 2</v>
      </c>
      <c r="D9" s="173"/>
      <c r="E9" s="208">
        <v>0</v>
      </c>
      <c r="F9" s="207">
        <v>0</v>
      </c>
      <c r="G9" s="206">
        <f t="shared" si="0"/>
        <v>0</v>
      </c>
      <c r="H9" s="173"/>
      <c r="I9" s="208"/>
      <c r="J9" s="207"/>
      <c r="K9" s="206">
        <f t="shared" si="1"/>
        <v>0</v>
      </c>
      <c r="L9" s="173"/>
      <c r="M9" s="208"/>
      <c r="N9" s="207"/>
      <c r="O9" s="206">
        <f t="shared" si="2"/>
        <v>0</v>
      </c>
      <c r="P9" s="173"/>
      <c r="Q9" s="208"/>
      <c r="R9" s="207"/>
      <c r="S9" s="206">
        <f t="shared" si="3"/>
        <v>0</v>
      </c>
      <c r="T9" s="173"/>
      <c r="U9" s="208"/>
      <c r="V9" s="207"/>
      <c r="W9" s="206">
        <f t="shared" si="4"/>
        <v>0</v>
      </c>
      <c r="X9" s="173"/>
      <c r="Y9" s="208"/>
      <c r="Z9" s="207"/>
      <c r="AA9" s="206">
        <f t="shared" si="5"/>
        <v>0</v>
      </c>
      <c r="AB9" s="173"/>
      <c r="AC9" s="208"/>
      <c r="AD9" s="207"/>
      <c r="AE9" s="206">
        <f t="shared" si="6"/>
        <v>0</v>
      </c>
      <c r="AF9" s="173"/>
      <c r="AG9" s="208"/>
      <c r="AH9" s="207"/>
      <c r="AI9" s="206">
        <f t="shared" si="7"/>
        <v>0</v>
      </c>
      <c r="AJ9" s="173"/>
      <c r="AK9" s="208"/>
      <c r="AL9" s="207"/>
      <c r="AM9" s="206">
        <f t="shared" si="8"/>
        <v>0</v>
      </c>
      <c r="AN9" s="173"/>
      <c r="AO9" s="208"/>
      <c r="AP9" s="207"/>
      <c r="AQ9" s="206">
        <f t="shared" si="9"/>
        <v>0</v>
      </c>
      <c r="AR9" s="173"/>
      <c r="AS9" s="208"/>
      <c r="AT9" s="207"/>
      <c r="AU9" s="206">
        <f t="shared" si="10"/>
        <v>0</v>
      </c>
      <c r="AV9" s="173"/>
      <c r="AW9" s="208"/>
      <c r="AX9" s="207"/>
      <c r="AY9" s="206">
        <f t="shared" si="11"/>
        <v>0</v>
      </c>
      <c r="AZ9" s="173"/>
      <c r="BA9" s="208"/>
      <c r="BB9" s="207"/>
      <c r="BC9" s="206">
        <f t="shared" si="12"/>
        <v>0</v>
      </c>
      <c r="BD9" s="173"/>
      <c r="BE9" s="209">
        <f t="shared" si="13"/>
        <v>0</v>
      </c>
    </row>
    <row r="10" spans="1:57" ht="14.45">
      <c r="B10" s="6">
        <v>3</v>
      </c>
      <c r="C10" s="171" t="str">
        <f>'Centro de Custos'!D12</f>
        <v>C.Custo 3</v>
      </c>
      <c r="D10" s="173"/>
      <c r="E10" s="208">
        <v>0</v>
      </c>
      <c r="F10" s="207">
        <v>0</v>
      </c>
      <c r="G10" s="206">
        <f t="shared" si="0"/>
        <v>0</v>
      </c>
      <c r="H10" s="173"/>
      <c r="I10" s="208"/>
      <c r="J10" s="207"/>
      <c r="K10" s="206">
        <f t="shared" si="1"/>
        <v>0</v>
      </c>
      <c r="L10" s="173"/>
      <c r="M10" s="208"/>
      <c r="N10" s="207"/>
      <c r="O10" s="206">
        <f t="shared" si="2"/>
        <v>0</v>
      </c>
      <c r="P10" s="173"/>
      <c r="Q10" s="208"/>
      <c r="R10" s="207"/>
      <c r="S10" s="206">
        <f t="shared" si="3"/>
        <v>0</v>
      </c>
      <c r="T10" s="173"/>
      <c r="U10" s="208"/>
      <c r="V10" s="207"/>
      <c r="W10" s="206">
        <f t="shared" si="4"/>
        <v>0</v>
      </c>
      <c r="X10" s="173"/>
      <c r="Y10" s="208"/>
      <c r="Z10" s="207"/>
      <c r="AA10" s="206">
        <f t="shared" si="5"/>
        <v>0</v>
      </c>
      <c r="AB10" s="173"/>
      <c r="AC10" s="208"/>
      <c r="AD10" s="207"/>
      <c r="AE10" s="206">
        <f t="shared" si="6"/>
        <v>0</v>
      </c>
      <c r="AF10" s="173"/>
      <c r="AG10" s="208"/>
      <c r="AH10" s="207"/>
      <c r="AI10" s="206">
        <f t="shared" si="7"/>
        <v>0</v>
      </c>
      <c r="AJ10" s="173"/>
      <c r="AK10" s="208"/>
      <c r="AL10" s="207"/>
      <c r="AM10" s="206">
        <f t="shared" si="8"/>
        <v>0</v>
      </c>
      <c r="AN10" s="173"/>
      <c r="AO10" s="208"/>
      <c r="AP10" s="207"/>
      <c r="AQ10" s="206">
        <f t="shared" si="9"/>
        <v>0</v>
      </c>
      <c r="AR10" s="173"/>
      <c r="AS10" s="208"/>
      <c r="AT10" s="207"/>
      <c r="AU10" s="206">
        <f t="shared" si="10"/>
        <v>0</v>
      </c>
      <c r="AV10" s="173"/>
      <c r="AW10" s="208"/>
      <c r="AX10" s="207"/>
      <c r="AY10" s="206">
        <f t="shared" si="11"/>
        <v>0</v>
      </c>
      <c r="AZ10" s="173"/>
      <c r="BA10" s="208"/>
      <c r="BB10" s="207"/>
      <c r="BC10" s="206">
        <f t="shared" si="12"/>
        <v>0</v>
      </c>
      <c r="BD10" s="173"/>
      <c r="BE10" s="209">
        <f t="shared" si="13"/>
        <v>0</v>
      </c>
    </row>
    <row r="11" spans="1:57" ht="14.45">
      <c r="B11" s="6">
        <v>4</v>
      </c>
      <c r="C11" s="171" t="str">
        <f>'Centro de Custos'!D13</f>
        <v>C.Custo 4</v>
      </c>
      <c r="D11" s="173"/>
      <c r="E11" s="208">
        <v>0</v>
      </c>
      <c r="F11" s="207">
        <v>0</v>
      </c>
      <c r="G11" s="206">
        <f t="shared" si="0"/>
        <v>0</v>
      </c>
      <c r="H11" s="173"/>
      <c r="I11" s="208"/>
      <c r="J11" s="207"/>
      <c r="K11" s="206">
        <f t="shared" si="1"/>
        <v>0</v>
      </c>
      <c r="L11" s="173"/>
      <c r="M11" s="208"/>
      <c r="N11" s="207"/>
      <c r="O11" s="206">
        <f t="shared" si="2"/>
        <v>0</v>
      </c>
      <c r="P11" s="173"/>
      <c r="Q11" s="208"/>
      <c r="R11" s="207"/>
      <c r="S11" s="206">
        <f t="shared" si="3"/>
        <v>0</v>
      </c>
      <c r="T11" s="173"/>
      <c r="U11" s="208"/>
      <c r="V11" s="207"/>
      <c r="W11" s="206">
        <f t="shared" si="4"/>
        <v>0</v>
      </c>
      <c r="X11" s="173"/>
      <c r="Y11" s="208"/>
      <c r="Z11" s="207"/>
      <c r="AA11" s="206">
        <f t="shared" si="5"/>
        <v>0</v>
      </c>
      <c r="AB11" s="173"/>
      <c r="AC11" s="208"/>
      <c r="AD11" s="207"/>
      <c r="AE11" s="206">
        <f t="shared" si="6"/>
        <v>0</v>
      </c>
      <c r="AF11" s="173"/>
      <c r="AG11" s="208"/>
      <c r="AH11" s="207"/>
      <c r="AI11" s="206">
        <f t="shared" si="7"/>
        <v>0</v>
      </c>
      <c r="AJ11" s="173"/>
      <c r="AK11" s="208"/>
      <c r="AL11" s="207"/>
      <c r="AM11" s="206">
        <f t="shared" si="8"/>
        <v>0</v>
      </c>
      <c r="AN11" s="173"/>
      <c r="AO11" s="208"/>
      <c r="AP11" s="207"/>
      <c r="AQ11" s="206">
        <f t="shared" si="9"/>
        <v>0</v>
      </c>
      <c r="AR11" s="173"/>
      <c r="AS11" s="208"/>
      <c r="AT11" s="207"/>
      <c r="AU11" s="206">
        <f t="shared" si="10"/>
        <v>0</v>
      </c>
      <c r="AV11" s="173"/>
      <c r="AW11" s="208"/>
      <c r="AX11" s="207"/>
      <c r="AY11" s="206">
        <f t="shared" si="11"/>
        <v>0</v>
      </c>
      <c r="AZ11" s="173"/>
      <c r="BA11" s="208"/>
      <c r="BB11" s="207"/>
      <c r="BC11" s="206">
        <f t="shared" si="12"/>
        <v>0</v>
      </c>
      <c r="BD11" s="173"/>
      <c r="BE11" s="209">
        <f t="shared" si="13"/>
        <v>0</v>
      </c>
    </row>
    <row r="12" spans="1:57" ht="14.45">
      <c r="B12" s="6">
        <v>5</v>
      </c>
      <c r="C12" s="171" t="str">
        <f>'Centro de Custos'!D14</f>
        <v>C.Custo 5</v>
      </c>
      <c r="D12" s="173"/>
      <c r="E12" s="208">
        <v>0</v>
      </c>
      <c r="F12" s="207">
        <v>0</v>
      </c>
      <c r="G12" s="206">
        <f t="shared" si="0"/>
        <v>0</v>
      </c>
      <c r="H12" s="173"/>
      <c r="I12" s="208"/>
      <c r="J12" s="207"/>
      <c r="K12" s="206">
        <f t="shared" si="1"/>
        <v>0</v>
      </c>
      <c r="L12" s="173"/>
      <c r="M12" s="208"/>
      <c r="N12" s="207"/>
      <c r="O12" s="206">
        <f t="shared" si="2"/>
        <v>0</v>
      </c>
      <c r="P12" s="173"/>
      <c r="Q12" s="208"/>
      <c r="R12" s="207"/>
      <c r="S12" s="206">
        <f t="shared" si="3"/>
        <v>0</v>
      </c>
      <c r="T12" s="173"/>
      <c r="U12" s="208"/>
      <c r="V12" s="207"/>
      <c r="W12" s="206">
        <f t="shared" si="4"/>
        <v>0</v>
      </c>
      <c r="X12" s="173"/>
      <c r="Y12" s="208"/>
      <c r="Z12" s="207"/>
      <c r="AA12" s="206">
        <f t="shared" si="5"/>
        <v>0</v>
      </c>
      <c r="AB12" s="173"/>
      <c r="AC12" s="208"/>
      <c r="AD12" s="207"/>
      <c r="AE12" s="206">
        <f t="shared" si="6"/>
        <v>0</v>
      </c>
      <c r="AF12" s="173"/>
      <c r="AG12" s="208"/>
      <c r="AH12" s="207"/>
      <c r="AI12" s="206">
        <f t="shared" si="7"/>
        <v>0</v>
      </c>
      <c r="AJ12" s="173"/>
      <c r="AK12" s="208"/>
      <c r="AL12" s="207"/>
      <c r="AM12" s="206">
        <f t="shared" si="8"/>
        <v>0</v>
      </c>
      <c r="AN12" s="173"/>
      <c r="AO12" s="208"/>
      <c r="AP12" s="207"/>
      <c r="AQ12" s="206">
        <f t="shared" si="9"/>
        <v>0</v>
      </c>
      <c r="AR12" s="173"/>
      <c r="AS12" s="208"/>
      <c r="AT12" s="207"/>
      <c r="AU12" s="206">
        <f t="shared" si="10"/>
        <v>0</v>
      </c>
      <c r="AV12" s="173"/>
      <c r="AW12" s="208"/>
      <c r="AX12" s="207"/>
      <c r="AY12" s="206">
        <f t="shared" si="11"/>
        <v>0</v>
      </c>
      <c r="AZ12" s="173"/>
      <c r="BA12" s="208"/>
      <c r="BB12" s="207"/>
      <c r="BC12" s="206">
        <f t="shared" si="12"/>
        <v>0</v>
      </c>
      <c r="BD12" s="173"/>
      <c r="BE12" s="209">
        <f t="shared" si="13"/>
        <v>0</v>
      </c>
    </row>
    <row r="13" spans="1:57" ht="14.45">
      <c r="B13" s="6">
        <v>6</v>
      </c>
      <c r="C13" s="171" t="str">
        <f>'Centro de Custos'!D15</f>
        <v>C.Custo 6</v>
      </c>
      <c r="D13" s="173"/>
      <c r="E13" s="208">
        <v>0</v>
      </c>
      <c r="F13" s="207">
        <v>0</v>
      </c>
      <c r="G13" s="206">
        <f t="shared" si="0"/>
        <v>0</v>
      </c>
      <c r="H13" s="173"/>
      <c r="I13" s="208"/>
      <c r="J13" s="207"/>
      <c r="K13" s="206">
        <f t="shared" si="1"/>
        <v>0</v>
      </c>
      <c r="L13" s="173"/>
      <c r="M13" s="208"/>
      <c r="N13" s="207"/>
      <c r="O13" s="206">
        <f t="shared" si="2"/>
        <v>0</v>
      </c>
      <c r="P13" s="173"/>
      <c r="Q13" s="208"/>
      <c r="R13" s="207"/>
      <c r="S13" s="206">
        <f t="shared" si="3"/>
        <v>0</v>
      </c>
      <c r="T13" s="173"/>
      <c r="U13" s="208"/>
      <c r="V13" s="207"/>
      <c r="W13" s="206">
        <f t="shared" si="4"/>
        <v>0</v>
      </c>
      <c r="X13" s="173"/>
      <c r="Y13" s="208"/>
      <c r="Z13" s="207"/>
      <c r="AA13" s="206">
        <f t="shared" si="5"/>
        <v>0</v>
      </c>
      <c r="AB13" s="173"/>
      <c r="AC13" s="208"/>
      <c r="AD13" s="207"/>
      <c r="AE13" s="206">
        <f t="shared" si="6"/>
        <v>0</v>
      </c>
      <c r="AF13" s="173"/>
      <c r="AG13" s="208"/>
      <c r="AH13" s="207"/>
      <c r="AI13" s="206">
        <f t="shared" si="7"/>
        <v>0</v>
      </c>
      <c r="AJ13" s="173"/>
      <c r="AK13" s="208"/>
      <c r="AL13" s="207"/>
      <c r="AM13" s="206">
        <f t="shared" si="8"/>
        <v>0</v>
      </c>
      <c r="AN13" s="173"/>
      <c r="AO13" s="208"/>
      <c r="AP13" s="207"/>
      <c r="AQ13" s="206">
        <f t="shared" si="9"/>
        <v>0</v>
      </c>
      <c r="AR13" s="173"/>
      <c r="AS13" s="208"/>
      <c r="AT13" s="207"/>
      <c r="AU13" s="206">
        <f t="shared" si="10"/>
        <v>0</v>
      </c>
      <c r="AV13" s="173"/>
      <c r="AW13" s="208"/>
      <c r="AX13" s="207"/>
      <c r="AY13" s="206">
        <f t="shared" si="11"/>
        <v>0</v>
      </c>
      <c r="AZ13" s="173"/>
      <c r="BA13" s="208"/>
      <c r="BB13" s="207"/>
      <c r="BC13" s="206">
        <f t="shared" si="12"/>
        <v>0</v>
      </c>
      <c r="BD13" s="173"/>
      <c r="BE13" s="209">
        <f t="shared" si="13"/>
        <v>0</v>
      </c>
    </row>
    <row r="14" spans="1:57" ht="14.45">
      <c r="B14" s="6">
        <v>7</v>
      </c>
      <c r="C14" s="171" t="str">
        <f>'Centro de Custos'!D16</f>
        <v>C.Custo 7</v>
      </c>
      <c r="D14" s="173"/>
      <c r="E14" s="208">
        <v>0</v>
      </c>
      <c r="F14" s="207">
        <v>0</v>
      </c>
      <c r="G14" s="206">
        <f t="shared" si="0"/>
        <v>0</v>
      </c>
      <c r="H14" s="173"/>
      <c r="I14" s="208"/>
      <c r="J14" s="207"/>
      <c r="K14" s="206">
        <f t="shared" si="1"/>
        <v>0</v>
      </c>
      <c r="L14" s="173"/>
      <c r="M14" s="208"/>
      <c r="N14" s="207"/>
      <c r="O14" s="206">
        <f t="shared" si="2"/>
        <v>0</v>
      </c>
      <c r="P14" s="173"/>
      <c r="Q14" s="208"/>
      <c r="R14" s="207"/>
      <c r="S14" s="206">
        <f t="shared" si="3"/>
        <v>0</v>
      </c>
      <c r="T14" s="173"/>
      <c r="U14" s="208"/>
      <c r="V14" s="207"/>
      <c r="W14" s="206">
        <f t="shared" si="4"/>
        <v>0</v>
      </c>
      <c r="X14" s="173"/>
      <c r="Y14" s="208"/>
      <c r="Z14" s="207"/>
      <c r="AA14" s="206">
        <f t="shared" si="5"/>
        <v>0</v>
      </c>
      <c r="AB14" s="173"/>
      <c r="AC14" s="208"/>
      <c r="AD14" s="207"/>
      <c r="AE14" s="206">
        <f t="shared" si="6"/>
        <v>0</v>
      </c>
      <c r="AF14" s="173"/>
      <c r="AG14" s="208"/>
      <c r="AH14" s="207"/>
      <c r="AI14" s="206">
        <f t="shared" si="7"/>
        <v>0</v>
      </c>
      <c r="AJ14" s="173"/>
      <c r="AK14" s="208"/>
      <c r="AL14" s="207"/>
      <c r="AM14" s="206">
        <f t="shared" si="8"/>
        <v>0</v>
      </c>
      <c r="AN14" s="173"/>
      <c r="AO14" s="208"/>
      <c r="AP14" s="207"/>
      <c r="AQ14" s="206">
        <f t="shared" si="9"/>
        <v>0</v>
      </c>
      <c r="AR14" s="173"/>
      <c r="AS14" s="208"/>
      <c r="AT14" s="207"/>
      <c r="AU14" s="206">
        <f t="shared" si="10"/>
        <v>0</v>
      </c>
      <c r="AV14" s="173"/>
      <c r="AW14" s="208"/>
      <c r="AX14" s="207"/>
      <c r="AY14" s="206">
        <f t="shared" si="11"/>
        <v>0</v>
      </c>
      <c r="AZ14" s="173"/>
      <c r="BA14" s="208"/>
      <c r="BB14" s="207"/>
      <c r="BC14" s="206">
        <f t="shared" si="12"/>
        <v>0</v>
      </c>
      <c r="BD14" s="173"/>
      <c r="BE14" s="209">
        <f t="shared" si="13"/>
        <v>0</v>
      </c>
    </row>
    <row r="15" spans="1:57" ht="14.45">
      <c r="B15" s="6">
        <v>8</v>
      </c>
      <c r="C15" s="171" t="str">
        <f>'Centro de Custos'!D17</f>
        <v>C.Custo 8</v>
      </c>
      <c r="D15" s="173"/>
      <c r="E15" s="208">
        <v>0</v>
      </c>
      <c r="F15" s="207">
        <v>0</v>
      </c>
      <c r="G15" s="206">
        <f t="shared" si="0"/>
        <v>0</v>
      </c>
      <c r="H15" s="173"/>
      <c r="I15" s="208"/>
      <c r="J15" s="207"/>
      <c r="K15" s="206">
        <f t="shared" si="1"/>
        <v>0</v>
      </c>
      <c r="L15" s="173"/>
      <c r="M15" s="208"/>
      <c r="N15" s="207"/>
      <c r="O15" s="206">
        <f t="shared" si="2"/>
        <v>0</v>
      </c>
      <c r="P15" s="173"/>
      <c r="Q15" s="208"/>
      <c r="R15" s="207"/>
      <c r="S15" s="206">
        <f t="shared" si="3"/>
        <v>0</v>
      </c>
      <c r="T15" s="173"/>
      <c r="U15" s="208"/>
      <c r="V15" s="207"/>
      <c r="W15" s="206">
        <f t="shared" si="4"/>
        <v>0</v>
      </c>
      <c r="X15" s="173"/>
      <c r="Y15" s="208"/>
      <c r="Z15" s="207"/>
      <c r="AA15" s="206">
        <f t="shared" si="5"/>
        <v>0</v>
      </c>
      <c r="AB15" s="173"/>
      <c r="AC15" s="208"/>
      <c r="AD15" s="207"/>
      <c r="AE15" s="206">
        <f t="shared" si="6"/>
        <v>0</v>
      </c>
      <c r="AF15" s="173"/>
      <c r="AG15" s="208"/>
      <c r="AH15" s="207"/>
      <c r="AI15" s="206">
        <f t="shared" si="7"/>
        <v>0</v>
      </c>
      <c r="AJ15" s="173"/>
      <c r="AK15" s="208"/>
      <c r="AL15" s="207"/>
      <c r="AM15" s="206">
        <f t="shared" si="8"/>
        <v>0</v>
      </c>
      <c r="AN15" s="173"/>
      <c r="AO15" s="208"/>
      <c r="AP15" s="207"/>
      <c r="AQ15" s="206">
        <f t="shared" si="9"/>
        <v>0</v>
      </c>
      <c r="AR15" s="173"/>
      <c r="AS15" s="208"/>
      <c r="AT15" s="207"/>
      <c r="AU15" s="206">
        <f t="shared" si="10"/>
        <v>0</v>
      </c>
      <c r="AV15" s="173"/>
      <c r="AW15" s="208"/>
      <c r="AX15" s="207"/>
      <c r="AY15" s="206">
        <f t="shared" si="11"/>
        <v>0</v>
      </c>
      <c r="AZ15" s="173"/>
      <c r="BA15" s="208"/>
      <c r="BB15" s="207"/>
      <c r="BC15" s="206">
        <f t="shared" si="12"/>
        <v>0</v>
      </c>
      <c r="BD15" s="173"/>
      <c r="BE15" s="209">
        <f t="shared" si="13"/>
        <v>0</v>
      </c>
    </row>
    <row r="16" spans="1:57" ht="14.45">
      <c r="B16" s="6">
        <v>9</v>
      </c>
      <c r="C16" s="171" t="str">
        <f>'Centro de Custos'!D18</f>
        <v>C.Custo 9</v>
      </c>
      <c r="D16" s="173"/>
      <c r="E16" s="208">
        <v>0</v>
      </c>
      <c r="F16" s="207">
        <v>0</v>
      </c>
      <c r="G16" s="206">
        <f t="shared" si="0"/>
        <v>0</v>
      </c>
      <c r="H16" s="173"/>
      <c r="I16" s="208"/>
      <c r="J16" s="207"/>
      <c r="K16" s="206">
        <f t="shared" si="1"/>
        <v>0</v>
      </c>
      <c r="L16" s="173"/>
      <c r="M16" s="208"/>
      <c r="N16" s="207"/>
      <c r="O16" s="206">
        <f t="shared" si="2"/>
        <v>0</v>
      </c>
      <c r="P16" s="173"/>
      <c r="Q16" s="208"/>
      <c r="R16" s="207"/>
      <c r="S16" s="206">
        <f t="shared" si="3"/>
        <v>0</v>
      </c>
      <c r="T16" s="173"/>
      <c r="U16" s="208"/>
      <c r="V16" s="207"/>
      <c r="W16" s="206">
        <f t="shared" si="4"/>
        <v>0</v>
      </c>
      <c r="X16" s="173"/>
      <c r="Y16" s="208"/>
      <c r="Z16" s="207"/>
      <c r="AA16" s="206">
        <f t="shared" si="5"/>
        <v>0</v>
      </c>
      <c r="AB16" s="173"/>
      <c r="AC16" s="208"/>
      <c r="AD16" s="207"/>
      <c r="AE16" s="206">
        <f t="shared" si="6"/>
        <v>0</v>
      </c>
      <c r="AF16" s="173"/>
      <c r="AG16" s="208"/>
      <c r="AH16" s="207"/>
      <c r="AI16" s="206">
        <f t="shared" si="7"/>
        <v>0</v>
      </c>
      <c r="AJ16" s="173"/>
      <c r="AK16" s="208"/>
      <c r="AL16" s="207"/>
      <c r="AM16" s="206">
        <f t="shared" si="8"/>
        <v>0</v>
      </c>
      <c r="AN16" s="173"/>
      <c r="AO16" s="208"/>
      <c r="AP16" s="207"/>
      <c r="AQ16" s="206">
        <f t="shared" si="9"/>
        <v>0</v>
      </c>
      <c r="AR16" s="173"/>
      <c r="AS16" s="208"/>
      <c r="AT16" s="207"/>
      <c r="AU16" s="206">
        <f t="shared" si="10"/>
        <v>0</v>
      </c>
      <c r="AV16" s="173"/>
      <c r="AW16" s="208"/>
      <c r="AX16" s="207"/>
      <c r="AY16" s="206">
        <f t="shared" si="11"/>
        <v>0</v>
      </c>
      <c r="AZ16" s="173"/>
      <c r="BA16" s="208"/>
      <c r="BB16" s="207"/>
      <c r="BC16" s="206">
        <f t="shared" si="12"/>
        <v>0</v>
      </c>
      <c r="BD16" s="173"/>
      <c r="BE16" s="209">
        <f t="shared" si="13"/>
        <v>0</v>
      </c>
    </row>
    <row r="17" spans="2:57" ht="14.45">
      <c r="B17" s="6">
        <v>10</v>
      </c>
      <c r="C17" s="171" t="str">
        <f>'Centro de Custos'!D19</f>
        <v>C.Custo 10</v>
      </c>
      <c r="D17" s="173"/>
      <c r="E17" s="208">
        <v>0</v>
      </c>
      <c r="F17" s="207">
        <v>0</v>
      </c>
      <c r="G17" s="206">
        <f t="shared" si="0"/>
        <v>0</v>
      </c>
      <c r="H17" s="173"/>
      <c r="I17" s="208"/>
      <c r="J17" s="207"/>
      <c r="K17" s="206">
        <f t="shared" si="1"/>
        <v>0</v>
      </c>
      <c r="L17" s="173"/>
      <c r="M17" s="208"/>
      <c r="N17" s="207"/>
      <c r="O17" s="206">
        <f t="shared" si="2"/>
        <v>0</v>
      </c>
      <c r="P17" s="173"/>
      <c r="Q17" s="208"/>
      <c r="R17" s="207"/>
      <c r="S17" s="206">
        <f t="shared" si="3"/>
        <v>0</v>
      </c>
      <c r="T17" s="173"/>
      <c r="U17" s="208"/>
      <c r="V17" s="207"/>
      <c r="W17" s="206">
        <f t="shared" si="4"/>
        <v>0</v>
      </c>
      <c r="X17" s="173"/>
      <c r="Y17" s="208"/>
      <c r="Z17" s="207"/>
      <c r="AA17" s="206">
        <f t="shared" si="5"/>
        <v>0</v>
      </c>
      <c r="AB17" s="173"/>
      <c r="AC17" s="208"/>
      <c r="AD17" s="207"/>
      <c r="AE17" s="206">
        <f t="shared" si="6"/>
        <v>0</v>
      </c>
      <c r="AF17" s="173"/>
      <c r="AG17" s="208"/>
      <c r="AH17" s="207"/>
      <c r="AI17" s="206">
        <f t="shared" si="7"/>
        <v>0</v>
      </c>
      <c r="AJ17" s="173"/>
      <c r="AK17" s="208"/>
      <c r="AL17" s="207"/>
      <c r="AM17" s="206">
        <f t="shared" si="8"/>
        <v>0</v>
      </c>
      <c r="AN17" s="173"/>
      <c r="AO17" s="208"/>
      <c r="AP17" s="207"/>
      <c r="AQ17" s="206">
        <f t="shared" si="9"/>
        <v>0</v>
      </c>
      <c r="AR17" s="173"/>
      <c r="AS17" s="208"/>
      <c r="AT17" s="207"/>
      <c r="AU17" s="206">
        <f t="shared" si="10"/>
        <v>0</v>
      </c>
      <c r="AV17" s="173"/>
      <c r="AW17" s="208"/>
      <c r="AX17" s="207"/>
      <c r="AY17" s="206">
        <f t="shared" si="11"/>
        <v>0</v>
      </c>
      <c r="AZ17" s="173"/>
      <c r="BA17" s="208"/>
      <c r="BB17" s="207"/>
      <c r="BC17" s="206">
        <f t="shared" si="12"/>
        <v>0</v>
      </c>
      <c r="BD17" s="173"/>
      <c r="BE17" s="209">
        <f t="shared" si="13"/>
        <v>0</v>
      </c>
    </row>
    <row r="18" spans="2:57" ht="14.45">
      <c r="B18" s="6">
        <v>11</v>
      </c>
      <c r="C18" s="171" t="str">
        <f>'Centro de Custos'!D20</f>
        <v>C.Custo 11</v>
      </c>
      <c r="D18" s="173"/>
      <c r="E18" s="208">
        <v>0</v>
      </c>
      <c r="F18" s="207">
        <v>0</v>
      </c>
      <c r="G18" s="206">
        <f t="shared" si="0"/>
        <v>0</v>
      </c>
      <c r="H18" s="173"/>
      <c r="I18" s="208"/>
      <c r="J18" s="207"/>
      <c r="K18" s="206">
        <f t="shared" si="1"/>
        <v>0</v>
      </c>
      <c r="L18" s="173"/>
      <c r="M18" s="208"/>
      <c r="N18" s="207"/>
      <c r="O18" s="206">
        <f t="shared" si="2"/>
        <v>0</v>
      </c>
      <c r="P18" s="173"/>
      <c r="Q18" s="208"/>
      <c r="R18" s="207"/>
      <c r="S18" s="206">
        <f t="shared" si="3"/>
        <v>0</v>
      </c>
      <c r="T18" s="173"/>
      <c r="U18" s="208"/>
      <c r="V18" s="207"/>
      <c r="W18" s="206">
        <f t="shared" si="4"/>
        <v>0</v>
      </c>
      <c r="X18" s="173"/>
      <c r="Y18" s="208"/>
      <c r="Z18" s="207"/>
      <c r="AA18" s="206">
        <f t="shared" si="5"/>
        <v>0</v>
      </c>
      <c r="AB18" s="173"/>
      <c r="AC18" s="208"/>
      <c r="AD18" s="207"/>
      <c r="AE18" s="206">
        <f t="shared" si="6"/>
        <v>0</v>
      </c>
      <c r="AF18" s="173"/>
      <c r="AG18" s="208"/>
      <c r="AH18" s="207"/>
      <c r="AI18" s="206">
        <f t="shared" si="7"/>
        <v>0</v>
      </c>
      <c r="AJ18" s="173"/>
      <c r="AK18" s="208"/>
      <c r="AL18" s="207"/>
      <c r="AM18" s="206">
        <f t="shared" si="8"/>
        <v>0</v>
      </c>
      <c r="AN18" s="173"/>
      <c r="AO18" s="208"/>
      <c r="AP18" s="207"/>
      <c r="AQ18" s="206">
        <f t="shared" si="9"/>
        <v>0</v>
      </c>
      <c r="AR18" s="173"/>
      <c r="AS18" s="208"/>
      <c r="AT18" s="207"/>
      <c r="AU18" s="206">
        <f t="shared" si="10"/>
        <v>0</v>
      </c>
      <c r="AV18" s="173"/>
      <c r="AW18" s="208"/>
      <c r="AX18" s="207"/>
      <c r="AY18" s="206">
        <f t="shared" si="11"/>
        <v>0</v>
      </c>
      <c r="AZ18" s="173"/>
      <c r="BA18" s="208"/>
      <c r="BB18" s="207"/>
      <c r="BC18" s="206">
        <f t="shared" si="12"/>
        <v>0</v>
      </c>
      <c r="BD18" s="173"/>
      <c r="BE18" s="209">
        <f t="shared" si="13"/>
        <v>0</v>
      </c>
    </row>
    <row r="19" spans="2:57" ht="14.45">
      <c r="B19" s="6">
        <v>12</v>
      </c>
      <c r="C19" s="171" t="str">
        <f>'Centro de Custos'!D21</f>
        <v>C.Custo 12</v>
      </c>
      <c r="D19" s="173"/>
      <c r="E19" s="208">
        <v>0</v>
      </c>
      <c r="F19" s="207">
        <v>0</v>
      </c>
      <c r="G19" s="206">
        <f t="shared" si="0"/>
        <v>0</v>
      </c>
      <c r="H19" s="173"/>
      <c r="I19" s="208"/>
      <c r="J19" s="207"/>
      <c r="K19" s="206">
        <f t="shared" si="1"/>
        <v>0</v>
      </c>
      <c r="L19" s="173"/>
      <c r="M19" s="208"/>
      <c r="N19" s="207"/>
      <c r="O19" s="206">
        <f t="shared" si="2"/>
        <v>0</v>
      </c>
      <c r="P19" s="173"/>
      <c r="Q19" s="208"/>
      <c r="R19" s="207"/>
      <c r="S19" s="206">
        <f t="shared" si="3"/>
        <v>0</v>
      </c>
      <c r="T19" s="173"/>
      <c r="U19" s="208"/>
      <c r="V19" s="207"/>
      <c r="W19" s="206">
        <f t="shared" si="4"/>
        <v>0</v>
      </c>
      <c r="X19" s="173"/>
      <c r="Y19" s="208"/>
      <c r="Z19" s="207"/>
      <c r="AA19" s="206">
        <f t="shared" si="5"/>
        <v>0</v>
      </c>
      <c r="AB19" s="173"/>
      <c r="AC19" s="208"/>
      <c r="AD19" s="207"/>
      <c r="AE19" s="206">
        <f t="shared" si="6"/>
        <v>0</v>
      </c>
      <c r="AF19" s="173"/>
      <c r="AG19" s="208"/>
      <c r="AH19" s="207"/>
      <c r="AI19" s="206">
        <f t="shared" si="7"/>
        <v>0</v>
      </c>
      <c r="AJ19" s="173"/>
      <c r="AK19" s="208"/>
      <c r="AL19" s="207"/>
      <c r="AM19" s="206">
        <f t="shared" si="8"/>
        <v>0</v>
      </c>
      <c r="AN19" s="173"/>
      <c r="AO19" s="208"/>
      <c r="AP19" s="207"/>
      <c r="AQ19" s="206">
        <f t="shared" si="9"/>
        <v>0</v>
      </c>
      <c r="AR19" s="173"/>
      <c r="AS19" s="208"/>
      <c r="AT19" s="207"/>
      <c r="AU19" s="206">
        <f t="shared" si="10"/>
        <v>0</v>
      </c>
      <c r="AV19" s="173"/>
      <c r="AW19" s="208"/>
      <c r="AX19" s="207"/>
      <c r="AY19" s="206">
        <f t="shared" si="11"/>
        <v>0</v>
      </c>
      <c r="AZ19" s="173"/>
      <c r="BA19" s="208"/>
      <c r="BB19" s="207"/>
      <c r="BC19" s="206">
        <f t="shared" si="12"/>
        <v>0</v>
      </c>
      <c r="BD19" s="173"/>
      <c r="BE19" s="209">
        <f t="shared" si="13"/>
        <v>0</v>
      </c>
    </row>
    <row r="20" spans="2:57" ht="14.45">
      <c r="B20" s="6">
        <v>13</v>
      </c>
      <c r="C20" s="171" t="str">
        <f>'Centro de Custos'!D22</f>
        <v>C.Custo 13</v>
      </c>
      <c r="D20" s="173"/>
      <c r="E20" s="208">
        <v>0</v>
      </c>
      <c r="F20" s="207">
        <v>0</v>
      </c>
      <c r="G20" s="206">
        <f t="shared" si="0"/>
        <v>0</v>
      </c>
      <c r="H20" s="173"/>
      <c r="I20" s="208"/>
      <c r="J20" s="207"/>
      <c r="K20" s="206">
        <f t="shared" si="1"/>
        <v>0</v>
      </c>
      <c r="L20" s="173"/>
      <c r="M20" s="208"/>
      <c r="N20" s="207"/>
      <c r="O20" s="206">
        <f t="shared" si="2"/>
        <v>0</v>
      </c>
      <c r="P20" s="173"/>
      <c r="Q20" s="208"/>
      <c r="R20" s="207"/>
      <c r="S20" s="206">
        <f t="shared" si="3"/>
        <v>0</v>
      </c>
      <c r="T20" s="173"/>
      <c r="U20" s="208"/>
      <c r="V20" s="207"/>
      <c r="W20" s="206">
        <f t="shared" si="4"/>
        <v>0</v>
      </c>
      <c r="X20" s="173"/>
      <c r="Y20" s="208"/>
      <c r="Z20" s="207"/>
      <c r="AA20" s="206">
        <f t="shared" si="5"/>
        <v>0</v>
      </c>
      <c r="AB20" s="173"/>
      <c r="AC20" s="208"/>
      <c r="AD20" s="207"/>
      <c r="AE20" s="206">
        <f t="shared" si="6"/>
        <v>0</v>
      </c>
      <c r="AF20" s="173"/>
      <c r="AG20" s="208"/>
      <c r="AH20" s="207"/>
      <c r="AI20" s="206">
        <f t="shared" si="7"/>
        <v>0</v>
      </c>
      <c r="AJ20" s="173"/>
      <c r="AK20" s="208"/>
      <c r="AL20" s="207"/>
      <c r="AM20" s="206">
        <f t="shared" si="8"/>
        <v>0</v>
      </c>
      <c r="AN20" s="173"/>
      <c r="AO20" s="208"/>
      <c r="AP20" s="207"/>
      <c r="AQ20" s="206">
        <f t="shared" si="9"/>
        <v>0</v>
      </c>
      <c r="AR20" s="173"/>
      <c r="AS20" s="208"/>
      <c r="AT20" s="207"/>
      <c r="AU20" s="206">
        <f t="shared" si="10"/>
        <v>0</v>
      </c>
      <c r="AV20" s="173"/>
      <c r="AW20" s="208"/>
      <c r="AX20" s="207"/>
      <c r="AY20" s="206">
        <f t="shared" si="11"/>
        <v>0</v>
      </c>
      <c r="AZ20" s="173"/>
      <c r="BA20" s="208"/>
      <c r="BB20" s="207"/>
      <c r="BC20" s="206">
        <f t="shared" si="12"/>
        <v>0</v>
      </c>
      <c r="BD20" s="173"/>
      <c r="BE20" s="209">
        <f t="shared" si="13"/>
        <v>0</v>
      </c>
    </row>
    <row r="21" spans="2:57" ht="15.75" customHeight="1">
      <c r="B21" s="6">
        <v>14</v>
      </c>
      <c r="C21" s="171" t="str">
        <f>'Centro de Custos'!D23</f>
        <v>C.Custo 14</v>
      </c>
      <c r="D21" s="173"/>
      <c r="E21" s="208">
        <v>0</v>
      </c>
      <c r="F21" s="207">
        <v>0</v>
      </c>
      <c r="G21" s="206">
        <f t="shared" si="0"/>
        <v>0</v>
      </c>
      <c r="H21" s="173"/>
      <c r="I21" s="208"/>
      <c r="J21" s="207"/>
      <c r="K21" s="206">
        <f t="shared" si="1"/>
        <v>0</v>
      </c>
      <c r="L21" s="173"/>
      <c r="M21" s="208"/>
      <c r="N21" s="207"/>
      <c r="O21" s="206">
        <f t="shared" si="2"/>
        <v>0</v>
      </c>
      <c r="P21" s="173"/>
      <c r="Q21" s="208"/>
      <c r="R21" s="207"/>
      <c r="S21" s="206">
        <f t="shared" si="3"/>
        <v>0</v>
      </c>
      <c r="T21" s="173"/>
      <c r="U21" s="208"/>
      <c r="V21" s="207"/>
      <c r="W21" s="206">
        <f t="shared" si="4"/>
        <v>0</v>
      </c>
      <c r="X21" s="173"/>
      <c r="Y21" s="208"/>
      <c r="Z21" s="207"/>
      <c r="AA21" s="206">
        <f t="shared" si="5"/>
        <v>0</v>
      </c>
      <c r="AB21" s="173"/>
      <c r="AC21" s="208"/>
      <c r="AD21" s="207"/>
      <c r="AE21" s="206">
        <f t="shared" si="6"/>
        <v>0</v>
      </c>
      <c r="AF21" s="173"/>
      <c r="AG21" s="208"/>
      <c r="AH21" s="207"/>
      <c r="AI21" s="206">
        <f t="shared" si="7"/>
        <v>0</v>
      </c>
      <c r="AJ21" s="173"/>
      <c r="AK21" s="208"/>
      <c r="AL21" s="207"/>
      <c r="AM21" s="206">
        <f t="shared" si="8"/>
        <v>0</v>
      </c>
      <c r="AN21" s="173"/>
      <c r="AO21" s="208"/>
      <c r="AP21" s="207"/>
      <c r="AQ21" s="206">
        <f t="shared" si="9"/>
        <v>0</v>
      </c>
      <c r="AR21" s="173"/>
      <c r="AS21" s="208"/>
      <c r="AT21" s="207"/>
      <c r="AU21" s="206">
        <f t="shared" si="10"/>
        <v>0</v>
      </c>
      <c r="AV21" s="173"/>
      <c r="AW21" s="208"/>
      <c r="AX21" s="207"/>
      <c r="AY21" s="206">
        <f t="shared" si="11"/>
        <v>0</v>
      </c>
      <c r="AZ21" s="173"/>
      <c r="BA21" s="208"/>
      <c r="BB21" s="207"/>
      <c r="BC21" s="206">
        <f t="shared" si="12"/>
        <v>0</v>
      </c>
      <c r="BD21" s="173"/>
      <c r="BE21" s="209">
        <f t="shared" si="13"/>
        <v>0</v>
      </c>
    </row>
    <row r="22" spans="2:57" ht="15.75" customHeight="1">
      <c r="B22" s="6">
        <v>15</v>
      </c>
      <c r="C22" s="171" t="str">
        <f>'Centro de Custos'!D24</f>
        <v>C.Custo 15</v>
      </c>
      <c r="D22" s="173"/>
      <c r="E22" s="208">
        <v>0</v>
      </c>
      <c r="F22" s="207">
        <v>0</v>
      </c>
      <c r="G22" s="206">
        <f t="shared" si="0"/>
        <v>0</v>
      </c>
      <c r="H22" s="173"/>
      <c r="I22" s="208"/>
      <c r="J22" s="207"/>
      <c r="K22" s="206">
        <f t="shared" si="1"/>
        <v>0</v>
      </c>
      <c r="L22" s="173"/>
      <c r="M22" s="208"/>
      <c r="N22" s="207"/>
      <c r="O22" s="206">
        <f t="shared" si="2"/>
        <v>0</v>
      </c>
      <c r="P22" s="173"/>
      <c r="Q22" s="208"/>
      <c r="R22" s="207"/>
      <c r="S22" s="206">
        <f t="shared" si="3"/>
        <v>0</v>
      </c>
      <c r="T22" s="173"/>
      <c r="U22" s="208"/>
      <c r="V22" s="207"/>
      <c r="W22" s="206">
        <f t="shared" si="4"/>
        <v>0</v>
      </c>
      <c r="X22" s="173"/>
      <c r="Y22" s="208"/>
      <c r="Z22" s="207"/>
      <c r="AA22" s="206">
        <f t="shared" si="5"/>
        <v>0</v>
      </c>
      <c r="AB22" s="173"/>
      <c r="AC22" s="208"/>
      <c r="AD22" s="207"/>
      <c r="AE22" s="206">
        <f t="shared" si="6"/>
        <v>0</v>
      </c>
      <c r="AF22" s="173"/>
      <c r="AG22" s="208"/>
      <c r="AH22" s="207"/>
      <c r="AI22" s="206">
        <f t="shared" si="7"/>
        <v>0</v>
      </c>
      <c r="AJ22" s="173"/>
      <c r="AK22" s="208"/>
      <c r="AL22" s="207"/>
      <c r="AM22" s="206">
        <f t="shared" si="8"/>
        <v>0</v>
      </c>
      <c r="AN22" s="173"/>
      <c r="AO22" s="208"/>
      <c r="AP22" s="207"/>
      <c r="AQ22" s="206">
        <f t="shared" si="9"/>
        <v>0</v>
      </c>
      <c r="AR22" s="173"/>
      <c r="AS22" s="208"/>
      <c r="AT22" s="207"/>
      <c r="AU22" s="206">
        <f t="shared" si="10"/>
        <v>0</v>
      </c>
      <c r="AV22" s="173"/>
      <c r="AW22" s="208"/>
      <c r="AX22" s="207"/>
      <c r="AY22" s="206">
        <f t="shared" si="11"/>
        <v>0</v>
      </c>
      <c r="AZ22" s="173"/>
      <c r="BA22" s="208"/>
      <c r="BB22" s="207"/>
      <c r="BC22" s="206">
        <f t="shared" si="12"/>
        <v>0</v>
      </c>
      <c r="BD22" s="173"/>
      <c r="BE22" s="209">
        <f t="shared" si="13"/>
        <v>0</v>
      </c>
    </row>
    <row r="23" spans="2:57" ht="15.75" customHeight="1">
      <c r="B23" s="6">
        <v>16</v>
      </c>
      <c r="C23" s="171">
        <f>'Centro de Custos'!D25</f>
        <v>0</v>
      </c>
      <c r="D23" s="173"/>
      <c r="E23" s="208"/>
      <c r="F23" s="207"/>
      <c r="G23" s="206">
        <f t="shared" si="0"/>
        <v>0</v>
      </c>
      <c r="H23" s="173"/>
      <c r="I23" s="208"/>
      <c r="J23" s="207"/>
      <c r="K23" s="206">
        <f t="shared" si="1"/>
        <v>0</v>
      </c>
      <c r="L23" s="173"/>
      <c r="M23" s="208"/>
      <c r="N23" s="207"/>
      <c r="O23" s="206">
        <f t="shared" si="2"/>
        <v>0</v>
      </c>
      <c r="P23" s="173"/>
      <c r="Q23" s="208"/>
      <c r="R23" s="207"/>
      <c r="S23" s="206">
        <f t="shared" si="3"/>
        <v>0</v>
      </c>
      <c r="T23" s="173"/>
      <c r="U23" s="208"/>
      <c r="V23" s="207"/>
      <c r="W23" s="206">
        <f t="shared" si="4"/>
        <v>0</v>
      </c>
      <c r="X23" s="173"/>
      <c r="Y23" s="208"/>
      <c r="Z23" s="207"/>
      <c r="AA23" s="206">
        <f t="shared" si="5"/>
        <v>0</v>
      </c>
      <c r="AB23" s="173"/>
      <c r="AC23" s="208"/>
      <c r="AD23" s="207"/>
      <c r="AE23" s="206">
        <f t="shared" si="6"/>
        <v>0</v>
      </c>
      <c r="AF23" s="173"/>
      <c r="AG23" s="208"/>
      <c r="AH23" s="207"/>
      <c r="AI23" s="206">
        <f t="shared" si="7"/>
        <v>0</v>
      </c>
      <c r="AJ23" s="173"/>
      <c r="AK23" s="208"/>
      <c r="AL23" s="207"/>
      <c r="AM23" s="206">
        <f t="shared" si="8"/>
        <v>0</v>
      </c>
      <c r="AN23" s="173"/>
      <c r="AO23" s="208"/>
      <c r="AP23" s="207"/>
      <c r="AQ23" s="206">
        <f t="shared" si="9"/>
        <v>0</v>
      </c>
      <c r="AR23" s="173"/>
      <c r="AS23" s="208"/>
      <c r="AT23" s="207"/>
      <c r="AU23" s="206">
        <f t="shared" si="10"/>
        <v>0</v>
      </c>
      <c r="AV23" s="173"/>
      <c r="AW23" s="208"/>
      <c r="AX23" s="207"/>
      <c r="AY23" s="206">
        <f t="shared" si="11"/>
        <v>0</v>
      </c>
      <c r="AZ23" s="173"/>
      <c r="BA23" s="208"/>
      <c r="BB23" s="207"/>
      <c r="BC23" s="206">
        <f t="shared" si="12"/>
        <v>0</v>
      </c>
      <c r="BD23" s="173"/>
    </row>
    <row r="24" spans="2:57" ht="15.75" customHeight="1">
      <c r="B24" s="6">
        <v>17</v>
      </c>
      <c r="C24" s="171">
        <f>'Centro de Custos'!D26</f>
        <v>0</v>
      </c>
      <c r="D24" s="173"/>
      <c r="E24" s="208"/>
      <c r="F24" s="207"/>
      <c r="G24" s="206">
        <f t="shared" si="0"/>
        <v>0</v>
      </c>
      <c r="H24" s="173"/>
      <c r="I24" s="208"/>
      <c r="J24" s="207"/>
      <c r="K24" s="206">
        <f t="shared" si="1"/>
        <v>0</v>
      </c>
      <c r="L24" s="173"/>
      <c r="M24" s="208"/>
      <c r="N24" s="207"/>
      <c r="O24" s="206">
        <f t="shared" si="2"/>
        <v>0</v>
      </c>
      <c r="P24" s="173"/>
      <c r="Q24" s="208"/>
      <c r="R24" s="207"/>
      <c r="S24" s="206">
        <f t="shared" si="3"/>
        <v>0</v>
      </c>
      <c r="T24" s="173"/>
      <c r="U24" s="208"/>
      <c r="V24" s="207"/>
      <c r="W24" s="206">
        <f t="shared" si="4"/>
        <v>0</v>
      </c>
      <c r="X24" s="173"/>
      <c r="Y24" s="208"/>
      <c r="Z24" s="207"/>
      <c r="AA24" s="206">
        <f t="shared" si="5"/>
        <v>0</v>
      </c>
      <c r="AB24" s="173"/>
      <c r="AC24" s="208"/>
      <c r="AD24" s="207"/>
      <c r="AE24" s="206">
        <f t="shared" si="6"/>
        <v>0</v>
      </c>
      <c r="AF24" s="173"/>
      <c r="AG24" s="208"/>
      <c r="AH24" s="207"/>
      <c r="AI24" s="206">
        <f t="shared" si="7"/>
        <v>0</v>
      </c>
      <c r="AJ24" s="173"/>
      <c r="AK24" s="208"/>
      <c r="AL24" s="207"/>
      <c r="AM24" s="206">
        <f t="shared" si="8"/>
        <v>0</v>
      </c>
      <c r="AN24" s="173"/>
      <c r="AO24" s="208"/>
      <c r="AP24" s="207"/>
      <c r="AQ24" s="206">
        <f t="shared" si="9"/>
        <v>0</v>
      </c>
      <c r="AR24" s="173"/>
      <c r="AS24" s="208"/>
      <c r="AT24" s="207"/>
      <c r="AU24" s="206">
        <f t="shared" si="10"/>
        <v>0</v>
      </c>
      <c r="AV24" s="173"/>
      <c r="AW24" s="208"/>
      <c r="AX24" s="207"/>
      <c r="AY24" s="206">
        <f t="shared" si="11"/>
        <v>0</v>
      </c>
      <c r="AZ24" s="173"/>
      <c r="BA24" s="208"/>
      <c r="BB24" s="207"/>
      <c r="BC24" s="206">
        <f t="shared" si="12"/>
        <v>0</v>
      </c>
      <c r="BD24" s="173"/>
    </row>
    <row r="25" spans="2:57" ht="15.75" customHeight="1">
      <c r="B25" s="6">
        <v>18</v>
      </c>
      <c r="C25" s="171">
        <f>'Centro de Custos'!D27</f>
        <v>0</v>
      </c>
      <c r="D25" s="173"/>
      <c r="E25" s="208"/>
      <c r="F25" s="207"/>
      <c r="G25" s="206">
        <f t="shared" si="0"/>
        <v>0</v>
      </c>
      <c r="H25" s="173"/>
      <c r="I25" s="208"/>
      <c r="J25" s="207"/>
      <c r="K25" s="206">
        <f t="shared" si="1"/>
        <v>0</v>
      </c>
      <c r="L25" s="173"/>
      <c r="M25" s="208"/>
      <c r="N25" s="207"/>
      <c r="O25" s="206">
        <f t="shared" si="2"/>
        <v>0</v>
      </c>
      <c r="P25" s="173"/>
      <c r="Q25" s="208"/>
      <c r="R25" s="207"/>
      <c r="S25" s="206">
        <f t="shared" si="3"/>
        <v>0</v>
      </c>
      <c r="T25" s="173"/>
      <c r="U25" s="208"/>
      <c r="V25" s="207"/>
      <c r="W25" s="206">
        <f t="shared" si="4"/>
        <v>0</v>
      </c>
      <c r="X25" s="173"/>
      <c r="Y25" s="208"/>
      <c r="Z25" s="207"/>
      <c r="AA25" s="206">
        <f t="shared" si="5"/>
        <v>0</v>
      </c>
      <c r="AB25" s="173"/>
      <c r="AC25" s="208"/>
      <c r="AD25" s="207"/>
      <c r="AE25" s="206">
        <f t="shared" si="6"/>
        <v>0</v>
      </c>
      <c r="AF25" s="173"/>
      <c r="AG25" s="208"/>
      <c r="AH25" s="207"/>
      <c r="AI25" s="206">
        <f t="shared" si="7"/>
        <v>0</v>
      </c>
      <c r="AJ25" s="173"/>
      <c r="AK25" s="208"/>
      <c r="AL25" s="207"/>
      <c r="AM25" s="206">
        <f t="shared" si="8"/>
        <v>0</v>
      </c>
      <c r="AN25" s="173"/>
      <c r="AO25" s="208"/>
      <c r="AP25" s="207"/>
      <c r="AQ25" s="206">
        <f t="shared" si="9"/>
        <v>0</v>
      </c>
      <c r="AR25" s="173"/>
      <c r="AS25" s="208"/>
      <c r="AT25" s="207"/>
      <c r="AU25" s="206">
        <f t="shared" si="10"/>
        <v>0</v>
      </c>
      <c r="AV25" s="173"/>
      <c r="AW25" s="208"/>
      <c r="AX25" s="207"/>
      <c r="AY25" s="206">
        <f t="shared" si="11"/>
        <v>0</v>
      </c>
      <c r="AZ25" s="173"/>
      <c r="BA25" s="208"/>
      <c r="BB25" s="207"/>
      <c r="BC25" s="206">
        <f t="shared" si="12"/>
        <v>0</v>
      </c>
      <c r="BD25" s="173"/>
    </row>
    <row r="26" spans="2:57" ht="15.75" customHeight="1">
      <c r="B26" s="6">
        <v>19</v>
      </c>
      <c r="C26" s="171">
        <f>'Centro de Custos'!D28</f>
        <v>0</v>
      </c>
      <c r="D26" s="173"/>
      <c r="E26" s="208"/>
      <c r="F26" s="207"/>
      <c r="G26" s="206">
        <f t="shared" si="0"/>
        <v>0</v>
      </c>
      <c r="H26" s="173"/>
      <c r="I26" s="208"/>
      <c r="J26" s="207"/>
      <c r="K26" s="206">
        <f t="shared" si="1"/>
        <v>0</v>
      </c>
      <c r="L26" s="173"/>
      <c r="M26" s="208"/>
      <c r="N26" s="207"/>
      <c r="O26" s="206">
        <f t="shared" si="2"/>
        <v>0</v>
      </c>
      <c r="P26" s="173"/>
      <c r="Q26" s="208"/>
      <c r="R26" s="207"/>
      <c r="S26" s="206">
        <f t="shared" si="3"/>
        <v>0</v>
      </c>
      <c r="T26" s="173"/>
      <c r="U26" s="208"/>
      <c r="V26" s="207"/>
      <c r="W26" s="206">
        <f t="shared" si="4"/>
        <v>0</v>
      </c>
      <c r="X26" s="173"/>
      <c r="Y26" s="208"/>
      <c r="Z26" s="207"/>
      <c r="AA26" s="206">
        <f t="shared" si="5"/>
        <v>0</v>
      </c>
      <c r="AB26" s="173"/>
      <c r="AC26" s="208"/>
      <c r="AD26" s="207"/>
      <c r="AE26" s="206">
        <f t="shared" si="6"/>
        <v>0</v>
      </c>
      <c r="AF26" s="173"/>
      <c r="AG26" s="208"/>
      <c r="AH26" s="207"/>
      <c r="AI26" s="206">
        <f t="shared" si="7"/>
        <v>0</v>
      </c>
      <c r="AJ26" s="173"/>
      <c r="AK26" s="208"/>
      <c r="AL26" s="207"/>
      <c r="AM26" s="206">
        <f t="shared" si="8"/>
        <v>0</v>
      </c>
      <c r="AN26" s="173"/>
      <c r="AO26" s="208"/>
      <c r="AP26" s="207"/>
      <c r="AQ26" s="206">
        <f t="shared" si="9"/>
        <v>0</v>
      </c>
      <c r="AR26" s="173"/>
      <c r="AS26" s="208"/>
      <c r="AT26" s="207"/>
      <c r="AU26" s="206">
        <f t="shared" si="10"/>
        <v>0</v>
      </c>
      <c r="AV26" s="173"/>
      <c r="AW26" s="208"/>
      <c r="AX26" s="207"/>
      <c r="AY26" s="206">
        <f t="shared" si="11"/>
        <v>0</v>
      </c>
      <c r="AZ26" s="173"/>
      <c r="BA26" s="208"/>
      <c r="BB26" s="207"/>
      <c r="BC26" s="206">
        <f t="shared" si="12"/>
        <v>0</v>
      </c>
      <c r="BD26" s="173"/>
    </row>
    <row r="27" spans="2:57" ht="15.75" customHeight="1">
      <c r="B27" s="6">
        <v>20</v>
      </c>
      <c r="C27" s="171">
        <f>'Centro de Custos'!D29</f>
        <v>0</v>
      </c>
      <c r="D27" s="173"/>
      <c r="E27" s="208"/>
      <c r="F27" s="207"/>
      <c r="G27" s="206">
        <f t="shared" si="0"/>
        <v>0</v>
      </c>
      <c r="H27" s="173"/>
      <c r="I27" s="208"/>
      <c r="J27" s="207"/>
      <c r="K27" s="206">
        <f t="shared" si="1"/>
        <v>0</v>
      </c>
      <c r="L27" s="173"/>
      <c r="M27" s="208"/>
      <c r="N27" s="207"/>
      <c r="O27" s="206">
        <f t="shared" si="2"/>
        <v>0</v>
      </c>
      <c r="P27" s="173"/>
      <c r="Q27" s="208"/>
      <c r="R27" s="207"/>
      <c r="S27" s="206">
        <f t="shared" si="3"/>
        <v>0</v>
      </c>
      <c r="T27" s="173"/>
      <c r="U27" s="208"/>
      <c r="V27" s="207"/>
      <c r="W27" s="206">
        <f t="shared" si="4"/>
        <v>0</v>
      </c>
      <c r="X27" s="173"/>
      <c r="Y27" s="208"/>
      <c r="Z27" s="207"/>
      <c r="AA27" s="206">
        <f t="shared" si="5"/>
        <v>0</v>
      </c>
      <c r="AB27" s="173"/>
      <c r="AC27" s="208"/>
      <c r="AD27" s="207"/>
      <c r="AE27" s="206">
        <f t="shared" si="6"/>
        <v>0</v>
      </c>
      <c r="AF27" s="173"/>
      <c r="AG27" s="208"/>
      <c r="AH27" s="207"/>
      <c r="AI27" s="206">
        <f t="shared" si="7"/>
        <v>0</v>
      </c>
      <c r="AJ27" s="173"/>
      <c r="AK27" s="208"/>
      <c r="AL27" s="207"/>
      <c r="AM27" s="206">
        <f t="shared" si="8"/>
        <v>0</v>
      </c>
      <c r="AN27" s="173"/>
      <c r="AO27" s="208"/>
      <c r="AP27" s="207"/>
      <c r="AQ27" s="206">
        <f t="shared" si="9"/>
        <v>0</v>
      </c>
      <c r="AR27" s="173"/>
      <c r="AS27" s="208"/>
      <c r="AT27" s="207"/>
      <c r="AU27" s="206">
        <f t="shared" si="10"/>
        <v>0</v>
      </c>
      <c r="AV27" s="173"/>
      <c r="AW27" s="208"/>
      <c r="AX27" s="207"/>
      <c r="AY27" s="206">
        <f t="shared" si="11"/>
        <v>0</v>
      </c>
      <c r="AZ27" s="173"/>
      <c r="BA27" s="208"/>
      <c r="BB27" s="207"/>
      <c r="BC27" s="206">
        <f t="shared" si="12"/>
        <v>0</v>
      </c>
      <c r="BD27" s="173"/>
    </row>
    <row r="28" spans="2:57" ht="15" customHeight="1" outlineLevel="1">
      <c r="B28" s="116">
        <v>21</v>
      </c>
      <c r="C28" s="171">
        <f>'Centro de Custos'!D30</f>
        <v>0</v>
      </c>
      <c r="D28" s="173"/>
      <c r="E28" s="208"/>
      <c r="F28" s="207"/>
      <c r="G28" s="206">
        <f t="shared" si="0"/>
        <v>0</v>
      </c>
      <c r="H28" s="173"/>
      <c r="I28" s="208"/>
      <c r="J28" s="207"/>
      <c r="K28" s="206">
        <f t="shared" si="1"/>
        <v>0</v>
      </c>
      <c r="L28" s="173"/>
      <c r="M28" s="208"/>
      <c r="N28" s="207"/>
      <c r="O28" s="206">
        <f t="shared" si="2"/>
        <v>0</v>
      </c>
      <c r="P28" s="173"/>
      <c r="Q28" s="208"/>
      <c r="R28" s="207"/>
      <c r="S28" s="206">
        <f t="shared" si="3"/>
        <v>0</v>
      </c>
      <c r="T28" s="173"/>
      <c r="U28" s="208"/>
      <c r="V28" s="207"/>
      <c r="W28" s="206">
        <f t="shared" si="4"/>
        <v>0</v>
      </c>
      <c r="X28" s="173"/>
      <c r="Y28" s="208"/>
      <c r="Z28" s="207"/>
      <c r="AA28" s="206">
        <f t="shared" si="5"/>
        <v>0</v>
      </c>
      <c r="AB28" s="173"/>
      <c r="AC28" s="208"/>
      <c r="AD28" s="207"/>
      <c r="AE28" s="206">
        <f t="shared" si="6"/>
        <v>0</v>
      </c>
      <c r="AF28" s="173"/>
      <c r="AG28" s="208"/>
      <c r="AH28" s="207"/>
      <c r="AI28" s="206">
        <f t="shared" si="7"/>
        <v>0</v>
      </c>
      <c r="AJ28" s="173"/>
      <c r="AK28" s="208"/>
      <c r="AL28" s="207"/>
      <c r="AM28" s="206">
        <f t="shared" si="8"/>
        <v>0</v>
      </c>
      <c r="AN28" s="173"/>
      <c r="AO28" s="208"/>
      <c r="AP28" s="207"/>
      <c r="AQ28" s="206">
        <f t="shared" si="9"/>
        <v>0</v>
      </c>
      <c r="AR28" s="173"/>
      <c r="AS28" s="208"/>
      <c r="AT28" s="207"/>
      <c r="AU28" s="206">
        <f t="shared" si="10"/>
        <v>0</v>
      </c>
      <c r="AV28" s="173"/>
      <c r="AW28" s="208"/>
      <c r="AX28" s="207"/>
      <c r="AY28" s="206">
        <f t="shared" si="11"/>
        <v>0</v>
      </c>
      <c r="AZ28" s="173"/>
      <c r="BA28" s="208"/>
      <c r="BB28" s="207"/>
      <c r="BC28" s="206">
        <f t="shared" si="12"/>
        <v>0</v>
      </c>
      <c r="BD28" s="173"/>
    </row>
    <row r="29" spans="2:57" ht="15" customHeight="1" outlineLevel="1">
      <c r="B29" s="116">
        <v>22</v>
      </c>
      <c r="C29" s="171">
        <f>'Centro de Custos'!D31</f>
        <v>0</v>
      </c>
      <c r="D29" s="173"/>
      <c r="E29" s="208"/>
      <c r="F29" s="207"/>
      <c r="G29" s="206">
        <f t="shared" si="0"/>
        <v>0</v>
      </c>
      <c r="H29" s="173"/>
      <c r="I29" s="208"/>
      <c r="J29" s="207"/>
      <c r="K29" s="206">
        <f t="shared" si="1"/>
        <v>0</v>
      </c>
      <c r="L29" s="173"/>
      <c r="M29" s="208"/>
      <c r="N29" s="207"/>
      <c r="O29" s="206">
        <f t="shared" si="2"/>
        <v>0</v>
      </c>
      <c r="P29" s="173"/>
      <c r="Q29" s="208"/>
      <c r="R29" s="207"/>
      <c r="S29" s="206">
        <f t="shared" si="3"/>
        <v>0</v>
      </c>
      <c r="T29" s="173"/>
      <c r="U29" s="208"/>
      <c r="V29" s="207"/>
      <c r="W29" s="206">
        <f t="shared" si="4"/>
        <v>0</v>
      </c>
      <c r="X29" s="173"/>
      <c r="Y29" s="208"/>
      <c r="Z29" s="207"/>
      <c r="AA29" s="206">
        <f t="shared" si="5"/>
        <v>0</v>
      </c>
      <c r="AB29" s="173"/>
      <c r="AC29" s="208"/>
      <c r="AD29" s="207"/>
      <c r="AE29" s="206">
        <f t="shared" si="6"/>
        <v>0</v>
      </c>
      <c r="AF29" s="173"/>
      <c r="AG29" s="208"/>
      <c r="AH29" s="207"/>
      <c r="AI29" s="206">
        <f t="shared" si="7"/>
        <v>0</v>
      </c>
      <c r="AJ29" s="173"/>
      <c r="AK29" s="208"/>
      <c r="AL29" s="207"/>
      <c r="AM29" s="206">
        <f t="shared" si="8"/>
        <v>0</v>
      </c>
      <c r="AN29" s="173"/>
      <c r="AO29" s="208"/>
      <c r="AP29" s="207"/>
      <c r="AQ29" s="206">
        <f t="shared" si="9"/>
        <v>0</v>
      </c>
      <c r="AR29" s="173"/>
      <c r="AS29" s="208"/>
      <c r="AT29" s="207"/>
      <c r="AU29" s="206">
        <f t="shared" si="10"/>
        <v>0</v>
      </c>
      <c r="AV29" s="173"/>
      <c r="AW29" s="208"/>
      <c r="AX29" s="207"/>
      <c r="AY29" s="206">
        <f t="shared" si="11"/>
        <v>0</v>
      </c>
      <c r="AZ29" s="173"/>
      <c r="BA29" s="208"/>
      <c r="BB29" s="207"/>
      <c r="BC29" s="206">
        <f t="shared" si="12"/>
        <v>0</v>
      </c>
      <c r="BD29" s="173"/>
    </row>
    <row r="30" spans="2:57" ht="15" customHeight="1" outlineLevel="1">
      <c r="B30" s="116">
        <v>23</v>
      </c>
      <c r="C30" s="171">
        <f>'Centro de Custos'!D32</f>
        <v>0</v>
      </c>
      <c r="D30" s="173"/>
      <c r="E30" s="208"/>
      <c r="F30" s="207"/>
      <c r="G30" s="206">
        <f t="shared" si="0"/>
        <v>0</v>
      </c>
      <c r="H30" s="173"/>
      <c r="I30" s="208"/>
      <c r="J30" s="207"/>
      <c r="K30" s="206">
        <f t="shared" si="1"/>
        <v>0</v>
      </c>
      <c r="L30" s="173"/>
      <c r="M30" s="208"/>
      <c r="N30" s="207"/>
      <c r="O30" s="206">
        <f t="shared" si="2"/>
        <v>0</v>
      </c>
      <c r="P30" s="173"/>
      <c r="Q30" s="208"/>
      <c r="R30" s="207"/>
      <c r="S30" s="206">
        <f t="shared" si="3"/>
        <v>0</v>
      </c>
      <c r="T30" s="173"/>
      <c r="U30" s="208"/>
      <c r="V30" s="207"/>
      <c r="W30" s="206">
        <f t="shared" si="4"/>
        <v>0</v>
      </c>
      <c r="X30" s="173"/>
      <c r="Y30" s="208"/>
      <c r="Z30" s="207"/>
      <c r="AA30" s="206">
        <f t="shared" si="5"/>
        <v>0</v>
      </c>
      <c r="AB30" s="173"/>
      <c r="AC30" s="208"/>
      <c r="AD30" s="207"/>
      <c r="AE30" s="206">
        <f t="shared" si="6"/>
        <v>0</v>
      </c>
      <c r="AF30" s="173"/>
      <c r="AG30" s="208"/>
      <c r="AH30" s="207"/>
      <c r="AI30" s="206">
        <f t="shared" si="7"/>
        <v>0</v>
      </c>
      <c r="AJ30" s="173"/>
      <c r="AK30" s="208"/>
      <c r="AL30" s="207"/>
      <c r="AM30" s="206">
        <f t="shared" si="8"/>
        <v>0</v>
      </c>
      <c r="AN30" s="173"/>
      <c r="AO30" s="208"/>
      <c r="AP30" s="207"/>
      <c r="AQ30" s="206">
        <f t="shared" si="9"/>
        <v>0</v>
      </c>
      <c r="AR30" s="173"/>
      <c r="AS30" s="208"/>
      <c r="AT30" s="207"/>
      <c r="AU30" s="206">
        <f t="shared" si="10"/>
        <v>0</v>
      </c>
      <c r="AV30" s="173"/>
      <c r="AW30" s="208"/>
      <c r="AX30" s="207"/>
      <c r="AY30" s="206">
        <f t="shared" si="11"/>
        <v>0</v>
      </c>
      <c r="AZ30" s="173"/>
      <c r="BA30" s="208"/>
      <c r="BB30" s="207"/>
      <c r="BC30" s="206">
        <f t="shared" si="12"/>
        <v>0</v>
      </c>
      <c r="BD30" s="173"/>
    </row>
    <row r="31" spans="2:57" ht="15" customHeight="1" outlineLevel="1">
      <c r="B31" s="116">
        <v>24</v>
      </c>
      <c r="C31" s="171">
        <f>'Centro de Custos'!D33</f>
        <v>0</v>
      </c>
      <c r="D31" s="173"/>
      <c r="E31" s="208"/>
      <c r="F31" s="207"/>
      <c r="G31" s="206">
        <f t="shared" si="0"/>
        <v>0</v>
      </c>
      <c r="H31" s="173"/>
      <c r="I31" s="208"/>
      <c r="J31" s="207"/>
      <c r="K31" s="206">
        <f t="shared" si="1"/>
        <v>0</v>
      </c>
      <c r="L31" s="173"/>
      <c r="M31" s="208"/>
      <c r="N31" s="207"/>
      <c r="O31" s="206">
        <f t="shared" si="2"/>
        <v>0</v>
      </c>
      <c r="P31" s="173"/>
      <c r="Q31" s="208"/>
      <c r="R31" s="207"/>
      <c r="S31" s="206">
        <f t="shared" si="3"/>
        <v>0</v>
      </c>
      <c r="T31" s="173"/>
      <c r="U31" s="208"/>
      <c r="V31" s="207"/>
      <c r="W31" s="206">
        <f t="shared" si="4"/>
        <v>0</v>
      </c>
      <c r="X31" s="173"/>
      <c r="Y31" s="208"/>
      <c r="Z31" s="207"/>
      <c r="AA31" s="206">
        <f t="shared" si="5"/>
        <v>0</v>
      </c>
      <c r="AB31" s="173"/>
      <c r="AC31" s="208"/>
      <c r="AD31" s="207"/>
      <c r="AE31" s="206">
        <f t="shared" si="6"/>
        <v>0</v>
      </c>
      <c r="AF31" s="173"/>
      <c r="AG31" s="208"/>
      <c r="AH31" s="207"/>
      <c r="AI31" s="206">
        <f t="shared" si="7"/>
        <v>0</v>
      </c>
      <c r="AJ31" s="173"/>
      <c r="AK31" s="208"/>
      <c r="AL31" s="207"/>
      <c r="AM31" s="206">
        <f t="shared" si="8"/>
        <v>0</v>
      </c>
      <c r="AN31" s="173"/>
      <c r="AO31" s="208"/>
      <c r="AP31" s="207"/>
      <c r="AQ31" s="206">
        <f t="shared" si="9"/>
        <v>0</v>
      </c>
      <c r="AR31" s="173"/>
      <c r="AS31" s="208"/>
      <c r="AT31" s="207"/>
      <c r="AU31" s="206">
        <f t="shared" si="10"/>
        <v>0</v>
      </c>
      <c r="AV31" s="173"/>
      <c r="AW31" s="208"/>
      <c r="AX31" s="207"/>
      <c r="AY31" s="206">
        <f t="shared" si="11"/>
        <v>0</v>
      </c>
      <c r="AZ31" s="173"/>
      <c r="BA31" s="208"/>
      <c r="BB31" s="207"/>
      <c r="BC31" s="206">
        <f t="shared" si="12"/>
        <v>0</v>
      </c>
      <c r="BD31" s="173"/>
    </row>
    <row r="32" spans="2:57" ht="15" customHeight="1" outlineLevel="1">
      <c r="B32" s="116">
        <v>25</v>
      </c>
      <c r="C32" s="171">
        <f>'Centro de Custos'!D34</f>
        <v>0</v>
      </c>
      <c r="D32" s="173"/>
      <c r="E32" s="208"/>
      <c r="F32" s="207"/>
      <c r="G32" s="206">
        <f t="shared" si="0"/>
        <v>0</v>
      </c>
      <c r="H32" s="173"/>
      <c r="I32" s="208"/>
      <c r="J32" s="207"/>
      <c r="K32" s="206">
        <f t="shared" si="1"/>
        <v>0</v>
      </c>
      <c r="L32" s="173"/>
      <c r="M32" s="208"/>
      <c r="N32" s="207"/>
      <c r="O32" s="206">
        <f t="shared" si="2"/>
        <v>0</v>
      </c>
      <c r="P32" s="173"/>
      <c r="Q32" s="208"/>
      <c r="R32" s="207"/>
      <c r="S32" s="206">
        <f t="shared" si="3"/>
        <v>0</v>
      </c>
      <c r="T32" s="173"/>
      <c r="U32" s="208"/>
      <c r="V32" s="207"/>
      <c r="W32" s="206">
        <f t="shared" si="4"/>
        <v>0</v>
      </c>
      <c r="X32" s="173"/>
      <c r="Y32" s="208"/>
      <c r="Z32" s="207"/>
      <c r="AA32" s="206">
        <f t="shared" si="5"/>
        <v>0</v>
      </c>
      <c r="AB32" s="173"/>
      <c r="AC32" s="208"/>
      <c r="AD32" s="207"/>
      <c r="AE32" s="206">
        <f t="shared" si="6"/>
        <v>0</v>
      </c>
      <c r="AF32" s="173"/>
      <c r="AG32" s="208"/>
      <c r="AH32" s="207"/>
      <c r="AI32" s="206">
        <f t="shared" si="7"/>
        <v>0</v>
      </c>
      <c r="AJ32" s="173"/>
      <c r="AK32" s="208"/>
      <c r="AL32" s="207"/>
      <c r="AM32" s="206">
        <f t="shared" si="8"/>
        <v>0</v>
      </c>
      <c r="AN32" s="173"/>
      <c r="AO32" s="208"/>
      <c r="AP32" s="207"/>
      <c r="AQ32" s="206">
        <f t="shared" si="9"/>
        <v>0</v>
      </c>
      <c r="AR32" s="173"/>
      <c r="AS32" s="208"/>
      <c r="AT32" s="207"/>
      <c r="AU32" s="206">
        <f t="shared" si="10"/>
        <v>0</v>
      </c>
      <c r="AV32" s="173"/>
      <c r="AW32" s="208"/>
      <c r="AX32" s="207"/>
      <c r="AY32" s="206">
        <f t="shared" si="11"/>
        <v>0</v>
      </c>
      <c r="AZ32" s="173"/>
      <c r="BA32" s="208"/>
      <c r="BB32" s="207"/>
      <c r="BC32" s="206">
        <f t="shared" si="12"/>
        <v>0</v>
      </c>
      <c r="BD32" s="173"/>
    </row>
    <row r="33" spans="2:56" ht="15" customHeight="1" outlineLevel="1">
      <c r="B33" s="116">
        <v>26</v>
      </c>
      <c r="C33" s="171">
        <f>'Centro de Custos'!D35</f>
        <v>0</v>
      </c>
      <c r="D33" s="173"/>
      <c r="E33" s="208"/>
      <c r="F33" s="207"/>
      <c r="G33" s="206">
        <f t="shared" si="0"/>
        <v>0</v>
      </c>
      <c r="H33" s="173"/>
      <c r="I33" s="208"/>
      <c r="J33" s="207"/>
      <c r="K33" s="206">
        <f t="shared" si="1"/>
        <v>0</v>
      </c>
      <c r="L33" s="173"/>
      <c r="M33" s="208"/>
      <c r="N33" s="207"/>
      <c r="O33" s="206">
        <f t="shared" si="2"/>
        <v>0</v>
      </c>
      <c r="P33" s="173"/>
      <c r="Q33" s="208"/>
      <c r="R33" s="207"/>
      <c r="S33" s="206">
        <f t="shared" si="3"/>
        <v>0</v>
      </c>
      <c r="T33" s="173"/>
      <c r="U33" s="208"/>
      <c r="V33" s="207"/>
      <c r="W33" s="206">
        <f t="shared" si="4"/>
        <v>0</v>
      </c>
      <c r="X33" s="173"/>
      <c r="Y33" s="208"/>
      <c r="Z33" s="207"/>
      <c r="AA33" s="206">
        <f t="shared" si="5"/>
        <v>0</v>
      </c>
      <c r="AB33" s="173"/>
      <c r="AC33" s="208"/>
      <c r="AD33" s="207"/>
      <c r="AE33" s="206">
        <f t="shared" si="6"/>
        <v>0</v>
      </c>
      <c r="AF33" s="173"/>
      <c r="AG33" s="208"/>
      <c r="AH33" s="207"/>
      <c r="AI33" s="206">
        <f t="shared" si="7"/>
        <v>0</v>
      </c>
      <c r="AJ33" s="173"/>
      <c r="AK33" s="208"/>
      <c r="AL33" s="207"/>
      <c r="AM33" s="206">
        <f t="shared" si="8"/>
        <v>0</v>
      </c>
      <c r="AN33" s="173"/>
      <c r="AO33" s="208"/>
      <c r="AP33" s="207"/>
      <c r="AQ33" s="206">
        <f t="shared" si="9"/>
        <v>0</v>
      </c>
      <c r="AR33" s="173"/>
      <c r="AS33" s="208"/>
      <c r="AT33" s="207"/>
      <c r="AU33" s="206">
        <f t="shared" si="10"/>
        <v>0</v>
      </c>
      <c r="AV33" s="173"/>
      <c r="AW33" s="208"/>
      <c r="AX33" s="207"/>
      <c r="AY33" s="206">
        <f t="shared" si="11"/>
        <v>0</v>
      </c>
      <c r="AZ33" s="173"/>
      <c r="BA33" s="208"/>
      <c r="BB33" s="207"/>
      <c r="BC33" s="206">
        <f t="shared" si="12"/>
        <v>0</v>
      </c>
      <c r="BD33" s="173"/>
    </row>
    <row r="34" spans="2:56" ht="15" customHeight="1" outlineLevel="1">
      <c r="B34" s="116">
        <v>27</v>
      </c>
      <c r="C34" s="171">
        <f>'Centro de Custos'!D36</f>
        <v>0</v>
      </c>
      <c r="D34" s="173"/>
      <c r="E34" s="208"/>
      <c r="F34" s="207"/>
      <c r="G34" s="206">
        <f t="shared" si="0"/>
        <v>0</v>
      </c>
      <c r="H34" s="173"/>
      <c r="I34" s="208"/>
      <c r="J34" s="207"/>
      <c r="K34" s="206">
        <f t="shared" si="1"/>
        <v>0</v>
      </c>
      <c r="L34" s="173"/>
      <c r="M34" s="208"/>
      <c r="N34" s="207"/>
      <c r="O34" s="206">
        <f t="shared" si="2"/>
        <v>0</v>
      </c>
      <c r="P34" s="173"/>
      <c r="Q34" s="208"/>
      <c r="R34" s="207"/>
      <c r="S34" s="206">
        <f t="shared" si="3"/>
        <v>0</v>
      </c>
      <c r="T34" s="173"/>
      <c r="U34" s="208"/>
      <c r="V34" s="207"/>
      <c r="W34" s="206">
        <f t="shared" si="4"/>
        <v>0</v>
      </c>
      <c r="X34" s="173"/>
      <c r="Y34" s="208"/>
      <c r="Z34" s="207"/>
      <c r="AA34" s="206">
        <f t="shared" si="5"/>
        <v>0</v>
      </c>
      <c r="AB34" s="173"/>
      <c r="AC34" s="208"/>
      <c r="AD34" s="207"/>
      <c r="AE34" s="206">
        <f t="shared" si="6"/>
        <v>0</v>
      </c>
      <c r="AF34" s="173"/>
      <c r="AG34" s="208"/>
      <c r="AH34" s="207"/>
      <c r="AI34" s="206">
        <f t="shared" si="7"/>
        <v>0</v>
      </c>
      <c r="AJ34" s="173"/>
      <c r="AK34" s="208"/>
      <c r="AL34" s="207"/>
      <c r="AM34" s="206">
        <f t="shared" si="8"/>
        <v>0</v>
      </c>
      <c r="AN34" s="173"/>
      <c r="AO34" s="208"/>
      <c r="AP34" s="207"/>
      <c r="AQ34" s="206">
        <f t="shared" si="9"/>
        <v>0</v>
      </c>
      <c r="AR34" s="173"/>
      <c r="AS34" s="208"/>
      <c r="AT34" s="207"/>
      <c r="AU34" s="206">
        <f t="shared" si="10"/>
        <v>0</v>
      </c>
      <c r="AV34" s="173"/>
      <c r="AW34" s="208"/>
      <c r="AX34" s="207"/>
      <c r="AY34" s="206">
        <f t="shared" si="11"/>
        <v>0</v>
      </c>
      <c r="AZ34" s="173"/>
      <c r="BA34" s="208"/>
      <c r="BB34" s="207"/>
      <c r="BC34" s="206">
        <f t="shared" si="12"/>
        <v>0</v>
      </c>
      <c r="BD34" s="173"/>
    </row>
    <row r="35" spans="2:56" ht="15" customHeight="1" outlineLevel="1">
      <c r="B35" s="116">
        <v>28</v>
      </c>
      <c r="C35" s="171">
        <f>'Centro de Custos'!D37</f>
        <v>0</v>
      </c>
      <c r="D35" s="173"/>
      <c r="E35" s="208"/>
      <c r="F35" s="207"/>
      <c r="G35" s="206">
        <f t="shared" si="0"/>
        <v>0</v>
      </c>
      <c r="H35" s="173"/>
      <c r="I35" s="208"/>
      <c r="J35" s="207"/>
      <c r="K35" s="206">
        <f t="shared" si="1"/>
        <v>0</v>
      </c>
      <c r="L35" s="173"/>
      <c r="M35" s="208"/>
      <c r="N35" s="207"/>
      <c r="O35" s="206">
        <f t="shared" si="2"/>
        <v>0</v>
      </c>
      <c r="P35" s="173"/>
      <c r="Q35" s="208"/>
      <c r="R35" s="207"/>
      <c r="S35" s="206">
        <f t="shared" si="3"/>
        <v>0</v>
      </c>
      <c r="T35" s="173"/>
      <c r="U35" s="208"/>
      <c r="V35" s="207"/>
      <c r="W35" s="206">
        <f t="shared" si="4"/>
        <v>0</v>
      </c>
      <c r="X35" s="173"/>
      <c r="Y35" s="208"/>
      <c r="Z35" s="207"/>
      <c r="AA35" s="206">
        <f t="shared" si="5"/>
        <v>0</v>
      </c>
      <c r="AB35" s="173"/>
      <c r="AC35" s="208"/>
      <c r="AD35" s="207"/>
      <c r="AE35" s="206">
        <f t="shared" si="6"/>
        <v>0</v>
      </c>
      <c r="AF35" s="173"/>
      <c r="AG35" s="208"/>
      <c r="AH35" s="207"/>
      <c r="AI35" s="206">
        <f t="shared" si="7"/>
        <v>0</v>
      </c>
      <c r="AJ35" s="173"/>
      <c r="AK35" s="208"/>
      <c r="AL35" s="207"/>
      <c r="AM35" s="206">
        <f t="shared" si="8"/>
        <v>0</v>
      </c>
      <c r="AN35" s="173"/>
      <c r="AO35" s="208"/>
      <c r="AP35" s="207"/>
      <c r="AQ35" s="206">
        <f t="shared" si="9"/>
        <v>0</v>
      </c>
      <c r="AR35" s="173"/>
      <c r="AS35" s="208"/>
      <c r="AT35" s="207"/>
      <c r="AU35" s="206">
        <f t="shared" si="10"/>
        <v>0</v>
      </c>
      <c r="AV35" s="173"/>
      <c r="AW35" s="208"/>
      <c r="AX35" s="207"/>
      <c r="AY35" s="206">
        <f t="shared" si="11"/>
        <v>0</v>
      </c>
      <c r="AZ35" s="173"/>
      <c r="BA35" s="208"/>
      <c r="BB35" s="207"/>
      <c r="BC35" s="206">
        <f t="shared" si="12"/>
        <v>0</v>
      </c>
      <c r="BD35" s="173"/>
    </row>
    <row r="36" spans="2:56" ht="15" customHeight="1" outlineLevel="1">
      <c r="B36" s="116">
        <v>29</v>
      </c>
      <c r="C36" s="171">
        <f>'Centro de Custos'!D38</f>
        <v>0</v>
      </c>
      <c r="D36" s="173"/>
      <c r="E36" s="208"/>
      <c r="F36" s="207"/>
      <c r="G36" s="206">
        <f t="shared" si="0"/>
        <v>0</v>
      </c>
      <c r="H36" s="173"/>
      <c r="I36" s="208"/>
      <c r="J36" s="207"/>
      <c r="K36" s="206">
        <f t="shared" si="1"/>
        <v>0</v>
      </c>
      <c r="L36" s="173"/>
      <c r="M36" s="208"/>
      <c r="N36" s="207"/>
      <c r="O36" s="206">
        <f t="shared" si="2"/>
        <v>0</v>
      </c>
      <c r="P36" s="173"/>
      <c r="Q36" s="208"/>
      <c r="R36" s="207"/>
      <c r="S36" s="206">
        <f t="shared" si="3"/>
        <v>0</v>
      </c>
      <c r="T36" s="173"/>
      <c r="U36" s="208"/>
      <c r="V36" s="207"/>
      <c r="W36" s="206">
        <f t="shared" si="4"/>
        <v>0</v>
      </c>
      <c r="X36" s="173"/>
      <c r="Y36" s="208"/>
      <c r="Z36" s="207"/>
      <c r="AA36" s="206">
        <f t="shared" si="5"/>
        <v>0</v>
      </c>
      <c r="AB36" s="173"/>
      <c r="AC36" s="208"/>
      <c r="AD36" s="207"/>
      <c r="AE36" s="206">
        <f t="shared" si="6"/>
        <v>0</v>
      </c>
      <c r="AF36" s="173"/>
      <c r="AG36" s="208"/>
      <c r="AH36" s="207"/>
      <c r="AI36" s="206">
        <f t="shared" si="7"/>
        <v>0</v>
      </c>
      <c r="AJ36" s="173"/>
      <c r="AK36" s="208"/>
      <c r="AL36" s="207"/>
      <c r="AM36" s="206">
        <f t="shared" si="8"/>
        <v>0</v>
      </c>
      <c r="AN36" s="173"/>
      <c r="AO36" s="208"/>
      <c r="AP36" s="207"/>
      <c r="AQ36" s="206">
        <f t="shared" si="9"/>
        <v>0</v>
      </c>
      <c r="AR36" s="173"/>
      <c r="AS36" s="208"/>
      <c r="AT36" s="207"/>
      <c r="AU36" s="206">
        <f t="shared" si="10"/>
        <v>0</v>
      </c>
      <c r="AV36" s="173"/>
      <c r="AW36" s="208"/>
      <c r="AX36" s="207"/>
      <c r="AY36" s="206">
        <f t="shared" si="11"/>
        <v>0</v>
      </c>
      <c r="AZ36" s="173"/>
      <c r="BA36" s="208"/>
      <c r="BB36" s="207"/>
      <c r="BC36" s="206">
        <f t="shared" si="12"/>
        <v>0</v>
      </c>
      <c r="BD36" s="173"/>
    </row>
    <row r="37" spans="2:56" ht="15.75" customHeight="1">
      <c r="B37" s="116">
        <v>30</v>
      </c>
      <c r="C37" s="171">
        <f>'Centro de Custos'!D39</f>
        <v>0</v>
      </c>
      <c r="D37" s="173"/>
      <c r="E37" s="208"/>
      <c r="F37" s="207"/>
      <c r="G37" s="206">
        <f t="shared" si="0"/>
        <v>0</v>
      </c>
      <c r="H37" s="173"/>
      <c r="I37" s="208"/>
      <c r="J37" s="207"/>
      <c r="K37" s="206">
        <f t="shared" si="1"/>
        <v>0</v>
      </c>
      <c r="L37" s="173"/>
      <c r="M37" s="208"/>
      <c r="N37" s="207"/>
      <c r="O37" s="206">
        <f t="shared" si="2"/>
        <v>0</v>
      </c>
      <c r="P37" s="173"/>
      <c r="Q37" s="208"/>
      <c r="R37" s="207"/>
      <c r="S37" s="206">
        <f t="shared" si="3"/>
        <v>0</v>
      </c>
      <c r="T37" s="173"/>
      <c r="U37" s="208"/>
      <c r="V37" s="207"/>
      <c r="W37" s="206">
        <f t="shared" si="4"/>
        <v>0</v>
      </c>
      <c r="X37" s="173"/>
      <c r="Y37" s="208"/>
      <c r="Z37" s="207"/>
      <c r="AA37" s="206">
        <f t="shared" si="5"/>
        <v>0</v>
      </c>
      <c r="AB37" s="173"/>
      <c r="AC37" s="208"/>
      <c r="AD37" s="207"/>
      <c r="AE37" s="206">
        <f t="shared" si="6"/>
        <v>0</v>
      </c>
      <c r="AF37" s="173"/>
      <c r="AG37" s="208"/>
      <c r="AH37" s="207"/>
      <c r="AI37" s="206">
        <f t="shared" si="7"/>
        <v>0</v>
      </c>
      <c r="AJ37" s="173"/>
      <c r="AK37" s="208"/>
      <c r="AL37" s="207"/>
      <c r="AM37" s="206">
        <f t="shared" si="8"/>
        <v>0</v>
      </c>
      <c r="AN37" s="173"/>
      <c r="AO37" s="208"/>
      <c r="AP37" s="207"/>
      <c r="AQ37" s="206">
        <f t="shared" si="9"/>
        <v>0</v>
      </c>
      <c r="AR37" s="173"/>
      <c r="AS37" s="208"/>
      <c r="AT37" s="207"/>
      <c r="AU37" s="206">
        <f t="shared" si="10"/>
        <v>0</v>
      </c>
      <c r="AV37" s="173"/>
      <c r="AW37" s="208"/>
      <c r="AX37" s="207"/>
      <c r="AY37" s="206">
        <f t="shared" si="11"/>
        <v>0</v>
      </c>
      <c r="AZ37" s="173"/>
      <c r="BA37" s="208"/>
      <c r="BB37" s="207"/>
      <c r="BC37" s="206">
        <f t="shared" si="12"/>
        <v>0</v>
      </c>
      <c r="BD37" s="173"/>
    </row>
    <row r="38" spans="2:56" ht="15" customHeight="1" outlineLevel="1">
      <c r="B38" s="117">
        <v>31</v>
      </c>
      <c r="C38" s="171">
        <f>'Centro de Custos'!D40</f>
        <v>0</v>
      </c>
      <c r="D38" s="173"/>
      <c r="E38" s="208"/>
      <c r="F38" s="207"/>
      <c r="G38" s="206">
        <f t="shared" si="0"/>
        <v>0</v>
      </c>
      <c r="H38" s="173"/>
      <c r="I38" s="208"/>
      <c r="J38" s="207"/>
      <c r="K38" s="206">
        <f t="shared" si="1"/>
        <v>0</v>
      </c>
      <c r="L38" s="173"/>
      <c r="M38" s="208"/>
      <c r="N38" s="207"/>
      <c r="O38" s="206">
        <f t="shared" si="2"/>
        <v>0</v>
      </c>
      <c r="P38" s="173"/>
      <c r="Q38" s="208"/>
      <c r="R38" s="207"/>
      <c r="S38" s="206">
        <f t="shared" si="3"/>
        <v>0</v>
      </c>
      <c r="T38" s="173"/>
      <c r="U38" s="208"/>
      <c r="V38" s="207"/>
      <c r="W38" s="206">
        <f t="shared" si="4"/>
        <v>0</v>
      </c>
      <c r="X38" s="173"/>
      <c r="Y38" s="208"/>
      <c r="Z38" s="207"/>
      <c r="AA38" s="206">
        <f t="shared" si="5"/>
        <v>0</v>
      </c>
      <c r="AB38" s="173"/>
      <c r="AC38" s="208"/>
      <c r="AD38" s="207"/>
      <c r="AE38" s="206">
        <f t="shared" si="6"/>
        <v>0</v>
      </c>
      <c r="AF38" s="173"/>
      <c r="AG38" s="208"/>
      <c r="AH38" s="207"/>
      <c r="AI38" s="206">
        <f t="shared" si="7"/>
        <v>0</v>
      </c>
      <c r="AJ38" s="173"/>
      <c r="AK38" s="208"/>
      <c r="AL38" s="207"/>
      <c r="AM38" s="206">
        <f t="shared" si="8"/>
        <v>0</v>
      </c>
      <c r="AN38" s="173"/>
      <c r="AO38" s="208"/>
      <c r="AP38" s="207"/>
      <c r="AQ38" s="206">
        <f t="shared" si="9"/>
        <v>0</v>
      </c>
      <c r="AR38" s="173"/>
      <c r="AS38" s="208"/>
      <c r="AT38" s="207"/>
      <c r="AU38" s="206">
        <f t="shared" si="10"/>
        <v>0</v>
      </c>
      <c r="AV38" s="173"/>
      <c r="AW38" s="208"/>
      <c r="AX38" s="207"/>
      <c r="AY38" s="206">
        <f t="shared" si="11"/>
        <v>0</v>
      </c>
      <c r="AZ38" s="173"/>
      <c r="BA38" s="208"/>
      <c r="BB38" s="207"/>
      <c r="BC38" s="206">
        <f t="shared" si="12"/>
        <v>0</v>
      </c>
      <c r="BD38" s="173"/>
    </row>
    <row r="39" spans="2:56" ht="15" customHeight="1" outlineLevel="1">
      <c r="B39" s="117">
        <v>32</v>
      </c>
      <c r="C39" s="171">
        <f>'Centro de Custos'!D41</f>
        <v>0</v>
      </c>
      <c r="D39" s="173"/>
      <c r="E39" s="208"/>
      <c r="F39" s="207"/>
      <c r="G39" s="206">
        <f t="shared" si="0"/>
        <v>0</v>
      </c>
      <c r="H39" s="173"/>
      <c r="I39" s="208"/>
      <c r="J39" s="207"/>
      <c r="K39" s="206">
        <f t="shared" si="1"/>
        <v>0</v>
      </c>
      <c r="L39" s="173"/>
      <c r="M39" s="208"/>
      <c r="N39" s="207"/>
      <c r="O39" s="206">
        <f t="shared" si="2"/>
        <v>0</v>
      </c>
      <c r="P39" s="173"/>
      <c r="Q39" s="208"/>
      <c r="R39" s="207"/>
      <c r="S39" s="206">
        <f t="shared" si="3"/>
        <v>0</v>
      </c>
      <c r="T39" s="173"/>
      <c r="U39" s="208"/>
      <c r="V39" s="207"/>
      <c r="W39" s="206">
        <f t="shared" si="4"/>
        <v>0</v>
      </c>
      <c r="X39" s="173"/>
      <c r="Y39" s="208"/>
      <c r="Z39" s="207"/>
      <c r="AA39" s="206">
        <f t="shared" si="5"/>
        <v>0</v>
      </c>
      <c r="AB39" s="173"/>
      <c r="AC39" s="208"/>
      <c r="AD39" s="207"/>
      <c r="AE39" s="206">
        <f t="shared" si="6"/>
        <v>0</v>
      </c>
      <c r="AF39" s="173"/>
      <c r="AG39" s="208"/>
      <c r="AH39" s="207"/>
      <c r="AI39" s="206">
        <f t="shared" si="7"/>
        <v>0</v>
      </c>
      <c r="AJ39" s="173"/>
      <c r="AK39" s="208"/>
      <c r="AL39" s="207"/>
      <c r="AM39" s="206">
        <f t="shared" si="8"/>
        <v>0</v>
      </c>
      <c r="AN39" s="173"/>
      <c r="AO39" s="208"/>
      <c r="AP39" s="207"/>
      <c r="AQ39" s="206">
        <f t="shared" si="9"/>
        <v>0</v>
      </c>
      <c r="AR39" s="173"/>
      <c r="AS39" s="208"/>
      <c r="AT39" s="207"/>
      <c r="AU39" s="206">
        <f t="shared" si="10"/>
        <v>0</v>
      </c>
      <c r="AV39" s="173"/>
      <c r="AW39" s="208"/>
      <c r="AX39" s="207"/>
      <c r="AY39" s="206">
        <f t="shared" si="11"/>
        <v>0</v>
      </c>
      <c r="AZ39" s="173"/>
      <c r="BA39" s="208"/>
      <c r="BB39" s="207"/>
      <c r="BC39" s="206">
        <f t="shared" si="12"/>
        <v>0</v>
      </c>
      <c r="BD39" s="173"/>
    </row>
    <row r="40" spans="2:56" ht="15" customHeight="1" outlineLevel="1">
      <c r="B40" s="117">
        <v>33</v>
      </c>
      <c r="C40" s="171">
        <f>'Centro de Custos'!D42</f>
        <v>0</v>
      </c>
      <c r="D40" s="173"/>
      <c r="E40" s="208"/>
      <c r="F40" s="207"/>
      <c r="G40" s="206">
        <f t="shared" si="0"/>
        <v>0</v>
      </c>
      <c r="H40" s="173"/>
      <c r="I40" s="208"/>
      <c r="J40" s="207"/>
      <c r="K40" s="206">
        <f t="shared" si="1"/>
        <v>0</v>
      </c>
      <c r="L40" s="173"/>
      <c r="M40" s="208"/>
      <c r="N40" s="207"/>
      <c r="O40" s="206">
        <f t="shared" si="2"/>
        <v>0</v>
      </c>
      <c r="P40" s="173"/>
      <c r="Q40" s="208"/>
      <c r="R40" s="207"/>
      <c r="S40" s="206">
        <f t="shared" si="3"/>
        <v>0</v>
      </c>
      <c r="T40" s="173"/>
      <c r="U40" s="208"/>
      <c r="V40" s="207"/>
      <c r="W40" s="206">
        <f t="shared" si="4"/>
        <v>0</v>
      </c>
      <c r="X40" s="173"/>
      <c r="Y40" s="208"/>
      <c r="Z40" s="207"/>
      <c r="AA40" s="206">
        <f t="shared" si="5"/>
        <v>0</v>
      </c>
      <c r="AB40" s="173"/>
      <c r="AC40" s="208"/>
      <c r="AD40" s="207"/>
      <c r="AE40" s="206">
        <f t="shared" si="6"/>
        <v>0</v>
      </c>
      <c r="AF40" s="173"/>
      <c r="AG40" s="208"/>
      <c r="AH40" s="207"/>
      <c r="AI40" s="206">
        <f t="shared" si="7"/>
        <v>0</v>
      </c>
      <c r="AJ40" s="173"/>
      <c r="AK40" s="208"/>
      <c r="AL40" s="207"/>
      <c r="AM40" s="206">
        <f t="shared" si="8"/>
        <v>0</v>
      </c>
      <c r="AN40" s="173"/>
      <c r="AO40" s="208"/>
      <c r="AP40" s="207"/>
      <c r="AQ40" s="206">
        <f t="shared" si="9"/>
        <v>0</v>
      </c>
      <c r="AR40" s="173"/>
      <c r="AS40" s="208"/>
      <c r="AT40" s="207"/>
      <c r="AU40" s="206">
        <f t="shared" si="10"/>
        <v>0</v>
      </c>
      <c r="AV40" s="173"/>
      <c r="AW40" s="208"/>
      <c r="AX40" s="207"/>
      <c r="AY40" s="206">
        <f t="shared" si="11"/>
        <v>0</v>
      </c>
      <c r="AZ40" s="173"/>
      <c r="BA40" s="208"/>
      <c r="BB40" s="207"/>
      <c r="BC40" s="206">
        <f t="shared" si="12"/>
        <v>0</v>
      </c>
      <c r="BD40" s="173"/>
    </row>
    <row r="41" spans="2:56" ht="15" customHeight="1" outlineLevel="1">
      <c r="B41" s="117">
        <v>34</v>
      </c>
      <c r="C41" s="171">
        <f>'Centro de Custos'!D43</f>
        <v>0</v>
      </c>
      <c r="D41" s="173"/>
      <c r="E41" s="208"/>
      <c r="F41" s="207"/>
      <c r="G41" s="206">
        <f t="shared" si="0"/>
        <v>0</v>
      </c>
      <c r="H41" s="173"/>
      <c r="I41" s="208"/>
      <c r="J41" s="207"/>
      <c r="K41" s="206">
        <f t="shared" si="1"/>
        <v>0</v>
      </c>
      <c r="L41" s="173"/>
      <c r="M41" s="208"/>
      <c r="N41" s="207"/>
      <c r="O41" s="206">
        <f t="shared" si="2"/>
        <v>0</v>
      </c>
      <c r="P41" s="173"/>
      <c r="Q41" s="208"/>
      <c r="R41" s="207"/>
      <c r="S41" s="206">
        <f t="shared" si="3"/>
        <v>0</v>
      </c>
      <c r="T41" s="173"/>
      <c r="U41" s="208"/>
      <c r="V41" s="207"/>
      <c r="W41" s="206">
        <f t="shared" si="4"/>
        <v>0</v>
      </c>
      <c r="X41" s="173"/>
      <c r="Y41" s="208"/>
      <c r="Z41" s="207"/>
      <c r="AA41" s="206">
        <f t="shared" si="5"/>
        <v>0</v>
      </c>
      <c r="AB41" s="173"/>
      <c r="AC41" s="208"/>
      <c r="AD41" s="207"/>
      <c r="AE41" s="206">
        <f t="shared" si="6"/>
        <v>0</v>
      </c>
      <c r="AF41" s="173"/>
      <c r="AG41" s="208"/>
      <c r="AH41" s="207"/>
      <c r="AI41" s="206">
        <f t="shared" si="7"/>
        <v>0</v>
      </c>
      <c r="AJ41" s="173"/>
      <c r="AK41" s="208"/>
      <c r="AL41" s="207"/>
      <c r="AM41" s="206">
        <f t="shared" si="8"/>
        <v>0</v>
      </c>
      <c r="AN41" s="173"/>
      <c r="AO41" s="208"/>
      <c r="AP41" s="207"/>
      <c r="AQ41" s="206">
        <f t="shared" si="9"/>
        <v>0</v>
      </c>
      <c r="AR41" s="173"/>
      <c r="AS41" s="208"/>
      <c r="AT41" s="207"/>
      <c r="AU41" s="206">
        <f t="shared" si="10"/>
        <v>0</v>
      </c>
      <c r="AV41" s="173"/>
      <c r="AW41" s="208"/>
      <c r="AX41" s="207"/>
      <c r="AY41" s="206">
        <f t="shared" si="11"/>
        <v>0</v>
      </c>
      <c r="AZ41" s="173"/>
      <c r="BA41" s="208"/>
      <c r="BB41" s="207"/>
      <c r="BC41" s="206">
        <f t="shared" si="12"/>
        <v>0</v>
      </c>
      <c r="BD41" s="173"/>
    </row>
    <row r="42" spans="2:56" ht="15" customHeight="1" outlineLevel="1">
      <c r="B42" s="117">
        <v>35</v>
      </c>
      <c r="C42" s="171">
        <f>'Centro de Custos'!D44</f>
        <v>0</v>
      </c>
      <c r="D42" s="173"/>
      <c r="E42" s="208"/>
      <c r="F42" s="207"/>
      <c r="G42" s="206">
        <f t="shared" si="0"/>
        <v>0</v>
      </c>
      <c r="H42" s="173"/>
      <c r="I42" s="208"/>
      <c r="J42" s="207"/>
      <c r="K42" s="206">
        <f t="shared" si="1"/>
        <v>0</v>
      </c>
      <c r="L42" s="173"/>
      <c r="M42" s="208"/>
      <c r="N42" s="207"/>
      <c r="O42" s="206">
        <f t="shared" si="2"/>
        <v>0</v>
      </c>
      <c r="P42" s="173"/>
      <c r="Q42" s="208"/>
      <c r="R42" s="207"/>
      <c r="S42" s="206">
        <f t="shared" si="3"/>
        <v>0</v>
      </c>
      <c r="T42" s="173"/>
      <c r="U42" s="208"/>
      <c r="V42" s="207"/>
      <c r="W42" s="206">
        <f t="shared" si="4"/>
        <v>0</v>
      </c>
      <c r="X42" s="173"/>
      <c r="Y42" s="208"/>
      <c r="Z42" s="207"/>
      <c r="AA42" s="206">
        <f t="shared" si="5"/>
        <v>0</v>
      </c>
      <c r="AB42" s="173"/>
      <c r="AC42" s="208"/>
      <c r="AD42" s="207"/>
      <c r="AE42" s="206">
        <f t="shared" si="6"/>
        <v>0</v>
      </c>
      <c r="AF42" s="173"/>
      <c r="AG42" s="208"/>
      <c r="AH42" s="207"/>
      <c r="AI42" s="206">
        <f t="shared" si="7"/>
        <v>0</v>
      </c>
      <c r="AJ42" s="173"/>
      <c r="AK42" s="208"/>
      <c r="AL42" s="207"/>
      <c r="AM42" s="206">
        <f t="shared" si="8"/>
        <v>0</v>
      </c>
      <c r="AN42" s="173"/>
      <c r="AO42" s="208"/>
      <c r="AP42" s="207"/>
      <c r="AQ42" s="206">
        <f t="shared" si="9"/>
        <v>0</v>
      </c>
      <c r="AR42" s="173"/>
      <c r="AS42" s="208"/>
      <c r="AT42" s="207"/>
      <c r="AU42" s="206">
        <f t="shared" si="10"/>
        <v>0</v>
      </c>
      <c r="AV42" s="173"/>
      <c r="AW42" s="208"/>
      <c r="AX42" s="207"/>
      <c r="AY42" s="206">
        <f t="shared" si="11"/>
        <v>0</v>
      </c>
      <c r="AZ42" s="173"/>
      <c r="BA42" s="208"/>
      <c r="BB42" s="207"/>
      <c r="BC42" s="206">
        <f t="shared" si="12"/>
        <v>0</v>
      </c>
      <c r="BD42" s="173"/>
    </row>
    <row r="43" spans="2:56" ht="15" customHeight="1" outlineLevel="1">
      <c r="B43" s="117">
        <v>36</v>
      </c>
      <c r="C43" s="171">
        <f>'Centro de Custos'!D45</f>
        <v>0</v>
      </c>
      <c r="D43" s="173"/>
      <c r="E43" s="208"/>
      <c r="F43" s="207"/>
      <c r="G43" s="206">
        <f t="shared" si="0"/>
        <v>0</v>
      </c>
      <c r="H43" s="173"/>
      <c r="I43" s="208"/>
      <c r="J43" s="207"/>
      <c r="K43" s="206">
        <f t="shared" si="1"/>
        <v>0</v>
      </c>
      <c r="L43" s="173"/>
      <c r="M43" s="208"/>
      <c r="N43" s="207"/>
      <c r="O43" s="206">
        <f t="shared" si="2"/>
        <v>0</v>
      </c>
      <c r="P43" s="173"/>
      <c r="Q43" s="208"/>
      <c r="R43" s="207"/>
      <c r="S43" s="206">
        <f t="shared" si="3"/>
        <v>0</v>
      </c>
      <c r="T43" s="173"/>
      <c r="U43" s="208"/>
      <c r="V43" s="207"/>
      <c r="W43" s="206">
        <f t="shared" si="4"/>
        <v>0</v>
      </c>
      <c r="X43" s="173"/>
      <c r="Y43" s="208"/>
      <c r="Z43" s="207"/>
      <c r="AA43" s="206">
        <f t="shared" si="5"/>
        <v>0</v>
      </c>
      <c r="AB43" s="173"/>
      <c r="AC43" s="208"/>
      <c r="AD43" s="207"/>
      <c r="AE43" s="206">
        <f t="shared" si="6"/>
        <v>0</v>
      </c>
      <c r="AF43" s="173"/>
      <c r="AG43" s="208"/>
      <c r="AH43" s="207"/>
      <c r="AI43" s="206">
        <f t="shared" si="7"/>
        <v>0</v>
      </c>
      <c r="AJ43" s="173"/>
      <c r="AK43" s="208"/>
      <c r="AL43" s="207"/>
      <c r="AM43" s="206">
        <f t="shared" si="8"/>
        <v>0</v>
      </c>
      <c r="AN43" s="173"/>
      <c r="AO43" s="208"/>
      <c r="AP43" s="207"/>
      <c r="AQ43" s="206">
        <f t="shared" si="9"/>
        <v>0</v>
      </c>
      <c r="AR43" s="173"/>
      <c r="AS43" s="208"/>
      <c r="AT43" s="207"/>
      <c r="AU43" s="206">
        <f t="shared" si="10"/>
        <v>0</v>
      </c>
      <c r="AV43" s="173"/>
      <c r="AW43" s="208"/>
      <c r="AX43" s="207"/>
      <c r="AY43" s="206">
        <f t="shared" si="11"/>
        <v>0</v>
      </c>
      <c r="AZ43" s="173"/>
      <c r="BA43" s="208"/>
      <c r="BB43" s="207"/>
      <c r="BC43" s="206">
        <f t="shared" si="12"/>
        <v>0</v>
      </c>
      <c r="BD43" s="173"/>
    </row>
    <row r="44" spans="2:56" ht="15" customHeight="1" outlineLevel="1">
      <c r="B44" s="117">
        <v>37</v>
      </c>
      <c r="C44" s="171">
        <f>'Centro de Custos'!D46</f>
        <v>0</v>
      </c>
      <c r="D44" s="173"/>
      <c r="E44" s="208"/>
      <c r="F44" s="207"/>
      <c r="G44" s="206">
        <f t="shared" si="0"/>
        <v>0</v>
      </c>
      <c r="H44" s="173"/>
      <c r="I44" s="208"/>
      <c r="J44" s="207"/>
      <c r="K44" s="206">
        <f t="shared" si="1"/>
        <v>0</v>
      </c>
      <c r="L44" s="173"/>
      <c r="M44" s="208"/>
      <c r="N44" s="207"/>
      <c r="O44" s="206">
        <f t="shared" si="2"/>
        <v>0</v>
      </c>
      <c r="P44" s="173"/>
      <c r="Q44" s="208"/>
      <c r="R44" s="207"/>
      <c r="S44" s="206">
        <f t="shared" si="3"/>
        <v>0</v>
      </c>
      <c r="T44" s="173"/>
      <c r="U44" s="208"/>
      <c r="V44" s="207"/>
      <c r="W44" s="206">
        <f t="shared" si="4"/>
        <v>0</v>
      </c>
      <c r="X44" s="173"/>
      <c r="Y44" s="208"/>
      <c r="Z44" s="207"/>
      <c r="AA44" s="206">
        <f t="shared" si="5"/>
        <v>0</v>
      </c>
      <c r="AB44" s="173"/>
      <c r="AC44" s="208"/>
      <c r="AD44" s="207"/>
      <c r="AE44" s="206">
        <f t="shared" si="6"/>
        <v>0</v>
      </c>
      <c r="AF44" s="173"/>
      <c r="AG44" s="208"/>
      <c r="AH44" s="207"/>
      <c r="AI44" s="206">
        <f t="shared" si="7"/>
        <v>0</v>
      </c>
      <c r="AJ44" s="173"/>
      <c r="AK44" s="208"/>
      <c r="AL44" s="207"/>
      <c r="AM44" s="206">
        <f t="shared" si="8"/>
        <v>0</v>
      </c>
      <c r="AN44" s="173"/>
      <c r="AO44" s="208"/>
      <c r="AP44" s="207"/>
      <c r="AQ44" s="206">
        <f t="shared" si="9"/>
        <v>0</v>
      </c>
      <c r="AR44" s="173"/>
      <c r="AS44" s="208"/>
      <c r="AT44" s="207"/>
      <c r="AU44" s="206">
        <f t="shared" si="10"/>
        <v>0</v>
      </c>
      <c r="AV44" s="173"/>
      <c r="AW44" s="208"/>
      <c r="AX44" s="207"/>
      <c r="AY44" s="206">
        <f t="shared" si="11"/>
        <v>0</v>
      </c>
      <c r="AZ44" s="173"/>
      <c r="BA44" s="208"/>
      <c r="BB44" s="207"/>
      <c r="BC44" s="206">
        <f t="shared" si="12"/>
        <v>0</v>
      </c>
      <c r="BD44" s="173"/>
    </row>
    <row r="45" spans="2:56" ht="15" customHeight="1" outlineLevel="1">
      <c r="B45" s="117">
        <v>38</v>
      </c>
      <c r="C45" s="171">
        <f>'Centro de Custos'!D47</f>
        <v>0</v>
      </c>
      <c r="D45" s="173"/>
      <c r="E45" s="208"/>
      <c r="F45" s="207"/>
      <c r="G45" s="206">
        <f t="shared" si="0"/>
        <v>0</v>
      </c>
      <c r="H45" s="173"/>
      <c r="I45" s="208"/>
      <c r="J45" s="207"/>
      <c r="K45" s="206">
        <f t="shared" si="1"/>
        <v>0</v>
      </c>
      <c r="L45" s="173"/>
      <c r="M45" s="208"/>
      <c r="N45" s="207"/>
      <c r="O45" s="206">
        <f t="shared" si="2"/>
        <v>0</v>
      </c>
      <c r="P45" s="173"/>
      <c r="Q45" s="208"/>
      <c r="R45" s="207"/>
      <c r="S45" s="206">
        <f t="shared" si="3"/>
        <v>0</v>
      </c>
      <c r="T45" s="173"/>
      <c r="U45" s="208"/>
      <c r="V45" s="207"/>
      <c r="W45" s="206">
        <f t="shared" si="4"/>
        <v>0</v>
      </c>
      <c r="X45" s="173"/>
      <c r="Y45" s="208"/>
      <c r="Z45" s="207"/>
      <c r="AA45" s="206">
        <f t="shared" si="5"/>
        <v>0</v>
      </c>
      <c r="AB45" s="173"/>
      <c r="AC45" s="208"/>
      <c r="AD45" s="207"/>
      <c r="AE45" s="206">
        <f t="shared" si="6"/>
        <v>0</v>
      </c>
      <c r="AF45" s="173"/>
      <c r="AG45" s="208"/>
      <c r="AH45" s="207"/>
      <c r="AI45" s="206">
        <f t="shared" si="7"/>
        <v>0</v>
      </c>
      <c r="AJ45" s="173"/>
      <c r="AK45" s="208"/>
      <c r="AL45" s="207"/>
      <c r="AM45" s="206">
        <f t="shared" si="8"/>
        <v>0</v>
      </c>
      <c r="AN45" s="173"/>
      <c r="AO45" s="208"/>
      <c r="AP45" s="207"/>
      <c r="AQ45" s="206">
        <f t="shared" si="9"/>
        <v>0</v>
      </c>
      <c r="AR45" s="173"/>
      <c r="AS45" s="208"/>
      <c r="AT45" s="207"/>
      <c r="AU45" s="206">
        <f t="shared" si="10"/>
        <v>0</v>
      </c>
      <c r="AV45" s="173"/>
      <c r="AW45" s="208"/>
      <c r="AX45" s="207"/>
      <c r="AY45" s="206">
        <f t="shared" si="11"/>
        <v>0</v>
      </c>
      <c r="AZ45" s="173"/>
      <c r="BA45" s="208"/>
      <c r="BB45" s="207"/>
      <c r="BC45" s="206">
        <f t="shared" si="12"/>
        <v>0</v>
      </c>
      <c r="BD45" s="173"/>
    </row>
    <row r="46" spans="2:56" ht="15" customHeight="1" outlineLevel="1">
      <c r="B46" s="117">
        <v>39</v>
      </c>
      <c r="C46" s="171">
        <f>'Centro de Custos'!D48</f>
        <v>0</v>
      </c>
      <c r="D46" s="173"/>
      <c r="E46" s="208"/>
      <c r="F46" s="207"/>
      <c r="G46" s="206">
        <f t="shared" si="0"/>
        <v>0</v>
      </c>
      <c r="H46" s="173"/>
      <c r="I46" s="208"/>
      <c r="J46" s="207"/>
      <c r="K46" s="206">
        <f t="shared" si="1"/>
        <v>0</v>
      </c>
      <c r="L46" s="173"/>
      <c r="M46" s="208"/>
      <c r="N46" s="207"/>
      <c r="O46" s="206">
        <f t="shared" si="2"/>
        <v>0</v>
      </c>
      <c r="P46" s="173"/>
      <c r="Q46" s="208"/>
      <c r="R46" s="207"/>
      <c r="S46" s="206">
        <f t="shared" si="3"/>
        <v>0</v>
      </c>
      <c r="T46" s="173"/>
      <c r="U46" s="208"/>
      <c r="V46" s="207"/>
      <c r="W46" s="206">
        <f t="shared" si="4"/>
        <v>0</v>
      </c>
      <c r="X46" s="173"/>
      <c r="Y46" s="208"/>
      <c r="Z46" s="207"/>
      <c r="AA46" s="206">
        <f t="shared" si="5"/>
        <v>0</v>
      </c>
      <c r="AB46" s="173"/>
      <c r="AC46" s="208"/>
      <c r="AD46" s="207"/>
      <c r="AE46" s="206">
        <f t="shared" si="6"/>
        <v>0</v>
      </c>
      <c r="AF46" s="173"/>
      <c r="AG46" s="208"/>
      <c r="AH46" s="207"/>
      <c r="AI46" s="206">
        <f t="shared" si="7"/>
        <v>0</v>
      </c>
      <c r="AJ46" s="173"/>
      <c r="AK46" s="208"/>
      <c r="AL46" s="207"/>
      <c r="AM46" s="206">
        <f t="shared" si="8"/>
        <v>0</v>
      </c>
      <c r="AN46" s="173"/>
      <c r="AO46" s="208"/>
      <c r="AP46" s="207"/>
      <c r="AQ46" s="206">
        <f t="shared" si="9"/>
        <v>0</v>
      </c>
      <c r="AR46" s="173"/>
      <c r="AS46" s="208"/>
      <c r="AT46" s="207"/>
      <c r="AU46" s="206">
        <f t="shared" si="10"/>
        <v>0</v>
      </c>
      <c r="AV46" s="173"/>
      <c r="AW46" s="208"/>
      <c r="AX46" s="207"/>
      <c r="AY46" s="206">
        <f t="shared" si="11"/>
        <v>0</v>
      </c>
      <c r="AZ46" s="173"/>
      <c r="BA46" s="208"/>
      <c r="BB46" s="207"/>
      <c r="BC46" s="206">
        <f t="shared" si="12"/>
        <v>0</v>
      </c>
      <c r="BD46" s="173"/>
    </row>
    <row r="47" spans="2:56" ht="15.75" customHeight="1">
      <c r="B47" s="117">
        <v>40</v>
      </c>
      <c r="C47" s="171">
        <f>'Centro de Custos'!D49</f>
        <v>0</v>
      </c>
      <c r="D47" s="173"/>
      <c r="E47" s="208"/>
      <c r="F47" s="207"/>
      <c r="G47" s="206">
        <f t="shared" si="0"/>
        <v>0</v>
      </c>
      <c r="H47" s="173"/>
      <c r="I47" s="208"/>
      <c r="J47" s="207"/>
      <c r="K47" s="206">
        <f t="shared" si="1"/>
        <v>0</v>
      </c>
      <c r="L47" s="173"/>
      <c r="M47" s="208"/>
      <c r="N47" s="207"/>
      <c r="O47" s="206">
        <f t="shared" si="2"/>
        <v>0</v>
      </c>
      <c r="P47" s="173"/>
      <c r="Q47" s="208"/>
      <c r="R47" s="207"/>
      <c r="S47" s="206">
        <f t="shared" si="3"/>
        <v>0</v>
      </c>
      <c r="T47" s="173"/>
      <c r="U47" s="208"/>
      <c r="V47" s="207"/>
      <c r="W47" s="206">
        <f t="shared" si="4"/>
        <v>0</v>
      </c>
      <c r="X47" s="173"/>
      <c r="Y47" s="208"/>
      <c r="Z47" s="207"/>
      <c r="AA47" s="206">
        <f t="shared" si="5"/>
        <v>0</v>
      </c>
      <c r="AB47" s="173"/>
      <c r="AC47" s="208"/>
      <c r="AD47" s="207"/>
      <c r="AE47" s="206">
        <f t="shared" si="6"/>
        <v>0</v>
      </c>
      <c r="AF47" s="173"/>
      <c r="AG47" s="208"/>
      <c r="AH47" s="207"/>
      <c r="AI47" s="206">
        <f t="shared" si="7"/>
        <v>0</v>
      </c>
      <c r="AJ47" s="173"/>
      <c r="AK47" s="208"/>
      <c r="AL47" s="207"/>
      <c r="AM47" s="206">
        <f t="shared" si="8"/>
        <v>0</v>
      </c>
      <c r="AN47" s="173"/>
      <c r="AO47" s="208"/>
      <c r="AP47" s="207"/>
      <c r="AQ47" s="206">
        <f t="shared" si="9"/>
        <v>0</v>
      </c>
      <c r="AR47" s="173"/>
      <c r="AS47" s="208"/>
      <c r="AT47" s="207"/>
      <c r="AU47" s="206">
        <f t="shared" si="10"/>
        <v>0</v>
      </c>
      <c r="AV47" s="173"/>
      <c r="AW47" s="208"/>
      <c r="AX47" s="207"/>
      <c r="AY47" s="206">
        <f t="shared" si="11"/>
        <v>0</v>
      </c>
      <c r="AZ47" s="173"/>
      <c r="BA47" s="208"/>
      <c r="BB47" s="207"/>
      <c r="BC47" s="206">
        <f t="shared" si="12"/>
        <v>0</v>
      </c>
      <c r="BD47" s="173"/>
    </row>
    <row r="48" spans="2:56" ht="15" customHeight="1" outlineLevel="1">
      <c r="B48" s="118">
        <v>41</v>
      </c>
      <c r="C48" s="171">
        <f>'Centro de Custos'!D50</f>
        <v>0</v>
      </c>
      <c r="D48" s="173"/>
      <c r="E48" s="208"/>
      <c r="F48" s="207"/>
      <c r="G48" s="206">
        <f t="shared" si="0"/>
        <v>0</v>
      </c>
      <c r="H48" s="173"/>
      <c r="I48" s="208"/>
      <c r="J48" s="207"/>
      <c r="K48" s="206">
        <f t="shared" si="1"/>
        <v>0</v>
      </c>
      <c r="L48" s="173"/>
      <c r="M48" s="208"/>
      <c r="N48" s="207"/>
      <c r="O48" s="206">
        <f t="shared" si="2"/>
        <v>0</v>
      </c>
      <c r="P48" s="173"/>
      <c r="Q48" s="208"/>
      <c r="R48" s="207"/>
      <c r="S48" s="206">
        <f t="shared" si="3"/>
        <v>0</v>
      </c>
      <c r="T48" s="173"/>
      <c r="U48" s="208"/>
      <c r="V48" s="207"/>
      <c r="W48" s="206">
        <f t="shared" si="4"/>
        <v>0</v>
      </c>
      <c r="X48" s="173"/>
      <c r="Y48" s="208"/>
      <c r="Z48" s="207"/>
      <c r="AA48" s="206">
        <f t="shared" si="5"/>
        <v>0</v>
      </c>
      <c r="AB48" s="173"/>
      <c r="AC48" s="208"/>
      <c r="AD48" s="207"/>
      <c r="AE48" s="206">
        <f t="shared" si="6"/>
        <v>0</v>
      </c>
      <c r="AF48" s="173"/>
      <c r="AG48" s="208"/>
      <c r="AH48" s="207"/>
      <c r="AI48" s="206">
        <f t="shared" si="7"/>
        <v>0</v>
      </c>
      <c r="AJ48" s="173"/>
      <c r="AK48" s="208"/>
      <c r="AL48" s="207"/>
      <c r="AM48" s="206">
        <f t="shared" si="8"/>
        <v>0</v>
      </c>
      <c r="AN48" s="173"/>
      <c r="AO48" s="208"/>
      <c r="AP48" s="207"/>
      <c r="AQ48" s="206">
        <f t="shared" si="9"/>
        <v>0</v>
      </c>
      <c r="AR48" s="173"/>
      <c r="AS48" s="208"/>
      <c r="AT48" s="207"/>
      <c r="AU48" s="206">
        <f t="shared" si="10"/>
        <v>0</v>
      </c>
      <c r="AV48" s="173"/>
      <c r="AW48" s="208"/>
      <c r="AX48" s="207"/>
      <c r="AY48" s="206">
        <f t="shared" si="11"/>
        <v>0</v>
      </c>
      <c r="AZ48" s="173"/>
      <c r="BA48" s="208"/>
      <c r="BB48" s="207"/>
      <c r="BC48" s="206">
        <f t="shared" si="12"/>
        <v>0</v>
      </c>
      <c r="BD48" s="173"/>
    </row>
    <row r="49" spans="1:57" ht="15" customHeight="1" outlineLevel="1">
      <c r="B49" s="118">
        <v>42</v>
      </c>
      <c r="C49" s="171">
        <f>'Centro de Custos'!D51</f>
        <v>0</v>
      </c>
      <c r="D49" s="173"/>
      <c r="E49" s="208"/>
      <c r="F49" s="207"/>
      <c r="G49" s="206">
        <f t="shared" si="0"/>
        <v>0</v>
      </c>
      <c r="H49" s="173"/>
      <c r="I49" s="208"/>
      <c r="J49" s="207"/>
      <c r="K49" s="206">
        <f t="shared" si="1"/>
        <v>0</v>
      </c>
      <c r="L49" s="173"/>
      <c r="M49" s="208"/>
      <c r="N49" s="207"/>
      <c r="O49" s="206">
        <f t="shared" si="2"/>
        <v>0</v>
      </c>
      <c r="P49" s="173"/>
      <c r="Q49" s="208"/>
      <c r="R49" s="207"/>
      <c r="S49" s="206">
        <f t="shared" si="3"/>
        <v>0</v>
      </c>
      <c r="T49" s="173"/>
      <c r="U49" s="208"/>
      <c r="V49" s="207"/>
      <c r="W49" s="206">
        <f t="shared" si="4"/>
        <v>0</v>
      </c>
      <c r="X49" s="173"/>
      <c r="Y49" s="208"/>
      <c r="Z49" s="207"/>
      <c r="AA49" s="206">
        <f t="shared" si="5"/>
        <v>0</v>
      </c>
      <c r="AB49" s="173"/>
      <c r="AC49" s="208"/>
      <c r="AD49" s="207"/>
      <c r="AE49" s="206">
        <f t="shared" si="6"/>
        <v>0</v>
      </c>
      <c r="AF49" s="173"/>
      <c r="AG49" s="208"/>
      <c r="AH49" s="207"/>
      <c r="AI49" s="206">
        <f t="shared" si="7"/>
        <v>0</v>
      </c>
      <c r="AJ49" s="173"/>
      <c r="AK49" s="208"/>
      <c r="AL49" s="207"/>
      <c r="AM49" s="206">
        <f t="shared" si="8"/>
        <v>0</v>
      </c>
      <c r="AN49" s="173"/>
      <c r="AO49" s="208"/>
      <c r="AP49" s="207"/>
      <c r="AQ49" s="206">
        <f t="shared" si="9"/>
        <v>0</v>
      </c>
      <c r="AR49" s="173"/>
      <c r="AS49" s="208"/>
      <c r="AT49" s="207"/>
      <c r="AU49" s="206">
        <f t="shared" si="10"/>
        <v>0</v>
      </c>
      <c r="AV49" s="173"/>
      <c r="AW49" s="208"/>
      <c r="AX49" s="207"/>
      <c r="AY49" s="206">
        <f t="shared" si="11"/>
        <v>0</v>
      </c>
      <c r="AZ49" s="173"/>
      <c r="BA49" s="208"/>
      <c r="BB49" s="207"/>
      <c r="BC49" s="206">
        <f t="shared" si="12"/>
        <v>0</v>
      </c>
      <c r="BD49" s="173"/>
    </row>
    <row r="50" spans="1:57" ht="15" customHeight="1" outlineLevel="1">
      <c r="B50" s="118">
        <v>43</v>
      </c>
      <c r="C50" s="171">
        <f>'Centro de Custos'!D52</f>
        <v>0</v>
      </c>
      <c r="D50" s="173"/>
      <c r="E50" s="208"/>
      <c r="F50" s="207"/>
      <c r="G50" s="206">
        <f t="shared" si="0"/>
        <v>0</v>
      </c>
      <c r="H50" s="173"/>
      <c r="I50" s="208"/>
      <c r="J50" s="207"/>
      <c r="K50" s="206">
        <f t="shared" si="1"/>
        <v>0</v>
      </c>
      <c r="L50" s="173"/>
      <c r="M50" s="208"/>
      <c r="N50" s="207"/>
      <c r="O50" s="206">
        <f t="shared" si="2"/>
        <v>0</v>
      </c>
      <c r="P50" s="173"/>
      <c r="Q50" s="208"/>
      <c r="R50" s="207"/>
      <c r="S50" s="206">
        <f t="shared" si="3"/>
        <v>0</v>
      </c>
      <c r="T50" s="173"/>
      <c r="U50" s="208"/>
      <c r="V50" s="207"/>
      <c r="W50" s="206">
        <f t="shared" si="4"/>
        <v>0</v>
      </c>
      <c r="X50" s="173"/>
      <c r="Y50" s="208"/>
      <c r="Z50" s="207"/>
      <c r="AA50" s="206">
        <f t="shared" si="5"/>
        <v>0</v>
      </c>
      <c r="AB50" s="173"/>
      <c r="AC50" s="208"/>
      <c r="AD50" s="207"/>
      <c r="AE50" s="206">
        <f t="shared" si="6"/>
        <v>0</v>
      </c>
      <c r="AF50" s="173"/>
      <c r="AG50" s="208"/>
      <c r="AH50" s="207"/>
      <c r="AI50" s="206">
        <f t="shared" si="7"/>
        <v>0</v>
      </c>
      <c r="AJ50" s="173"/>
      <c r="AK50" s="208"/>
      <c r="AL50" s="207"/>
      <c r="AM50" s="206">
        <f t="shared" si="8"/>
        <v>0</v>
      </c>
      <c r="AN50" s="173"/>
      <c r="AO50" s="208"/>
      <c r="AP50" s="207"/>
      <c r="AQ50" s="206">
        <f t="shared" si="9"/>
        <v>0</v>
      </c>
      <c r="AR50" s="173"/>
      <c r="AS50" s="208"/>
      <c r="AT50" s="207"/>
      <c r="AU50" s="206">
        <f t="shared" si="10"/>
        <v>0</v>
      </c>
      <c r="AV50" s="173"/>
      <c r="AW50" s="208"/>
      <c r="AX50" s="207"/>
      <c r="AY50" s="206">
        <f t="shared" si="11"/>
        <v>0</v>
      </c>
      <c r="AZ50" s="173"/>
      <c r="BA50" s="208"/>
      <c r="BB50" s="207"/>
      <c r="BC50" s="206">
        <f t="shared" si="12"/>
        <v>0</v>
      </c>
      <c r="BD50" s="173"/>
    </row>
    <row r="51" spans="1:57" ht="15" customHeight="1" outlineLevel="1">
      <c r="B51" s="118">
        <v>44</v>
      </c>
      <c r="C51" s="171">
        <f>'Centro de Custos'!D53</f>
        <v>0</v>
      </c>
      <c r="D51" s="173"/>
      <c r="E51" s="208"/>
      <c r="F51" s="207"/>
      <c r="G51" s="206">
        <f t="shared" si="0"/>
        <v>0</v>
      </c>
      <c r="H51" s="173"/>
      <c r="I51" s="208"/>
      <c r="J51" s="207"/>
      <c r="K51" s="206">
        <f t="shared" si="1"/>
        <v>0</v>
      </c>
      <c r="L51" s="173"/>
      <c r="M51" s="208"/>
      <c r="N51" s="207"/>
      <c r="O51" s="206">
        <f t="shared" si="2"/>
        <v>0</v>
      </c>
      <c r="P51" s="173"/>
      <c r="Q51" s="208"/>
      <c r="R51" s="207"/>
      <c r="S51" s="206">
        <f t="shared" si="3"/>
        <v>0</v>
      </c>
      <c r="T51" s="173"/>
      <c r="U51" s="208"/>
      <c r="V51" s="207"/>
      <c r="W51" s="206">
        <f t="shared" si="4"/>
        <v>0</v>
      </c>
      <c r="X51" s="173"/>
      <c r="Y51" s="208"/>
      <c r="Z51" s="207"/>
      <c r="AA51" s="206">
        <f t="shared" si="5"/>
        <v>0</v>
      </c>
      <c r="AB51" s="173"/>
      <c r="AC51" s="208"/>
      <c r="AD51" s="207"/>
      <c r="AE51" s="206">
        <f t="shared" si="6"/>
        <v>0</v>
      </c>
      <c r="AF51" s="173"/>
      <c r="AG51" s="208"/>
      <c r="AH51" s="207"/>
      <c r="AI51" s="206">
        <f t="shared" si="7"/>
        <v>0</v>
      </c>
      <c r="AJ51" s="173"/>
      <c r="AK51" s="208"/>
      <c r="AL51" s="207"/>
      <c r="AM51" s="206">
        <f t="shared" si="8"/>
        <v>0</v>
      </c>
      <c r="AN51" s="173"/>
      <c r="AO51" s="208"/>
      <c r="AP51" s="207"/>
      <c r="AQ51" s="206">
        <f t="shared" si="9"/>
        <v>0</v>
      </c>
      <c r="AR51" s="173"/>
      <c r="AS51" s="208"/>
      <c r="AT51" s="207"/>
      <c r="AU51" s="206">
        <f t="shared" si="10"/>
        <v>0</v>
      </c>
      <c r="AV51" s="173"/>
      <c r="AW51" s="208"/>
      <c r="AX51" s="207"/>
      <c r="AY51" s="206">
        <f t="shared" si="11"/>
        <v>0</v>
      </c>
      <c r="AZ51" s="173"/>
      <c r="BA51" s="208"/>
      <c r="BB51" s="207"/>
      <c r="BC51" s="206">
        <f t="shared" si="12"/>
        <v>0</v>
      </c>
      <c r="BD51" s="173"/>
    </row>
    <row r="52" spans="1:57" ht="15" customHeight="1" outlineLevel="1">
      <c r="B52" s="118">
        <v>45</v>
      </c>
      <c r="C52" s="171">
        <f>'Centro de Custos'!D54</f>
        <v>0</v>
      </c>
      <c r="D52" s="173"/>
      <c r="E52" s="208"/>
      <c r="F52" s="207"/>
      <c r="G52" s="206">
        <f t="shared" si="0"/>
        <v>0</v>
      </c>
      <c r="H52" s="173"/>
      <c r="I52" s="208"/>
      <c r="J52" s="207"/>
      <c r="K52" s="206">
        <f t="shared" si="1"/>
        <v>0</v>
      </c>
      <c r="L52" s="173"/>
      <c r="M52" s="208"/>
      <c r="N52" s="207"/>
      <c r="O52" s="206">
        <f t="shared" si="2"/>
        <v>0</v>
      </c>
      <c r="P52" s="173"/>
      <c r="Q52" s="208"/>
      <c r="R52" s="207"/>
      <c r="S52" s="206">
        <f t="shared" si="3"/>
        <v>0</v>
      </c>
      <c r="T52" s="173"/>
      <c r="U52" s="208"/>
      <c r="V52" s="207"/>
      <c r="W52" s="206">
        <f t="shared" si="4"/>
        <v>0</v>
      </c>
      <c r="X52" s="173"/>
      <c r="Y52" s="208"/>
      <c r="Z52" s="207"/>
      <c r="AA52" s="206">
        <f t="shared" si="5"/>
        <v>0</v>
      </c>
      <c r="AB52" s="173"/>
      <c r="AC52" s="208"/>
      <c r="AD52" s="207"/>
      <c r="AE52" s="206">
        <f t="shared" si="6"/>
        <v>0</v>
      </c>
      <c r="AF52" s="173"/>
      <c r="AG52" s="208"/>
      <c r="AH52" s="207"/>
      <c r="AI52" s="206">
        <f t="shared" si="7"/>
        <v>0</v>
      </c>
      <c r="AJ52" s="173"/>
      <c r="AK52" s="208"/>
      <c r="AL52" s="207"/>
      <c r="AM52" s="206">
        <f t="shared" si="8"/>
        <v>0</v>
      </c>
      <c r="AN52" s="173"/>
      <c r="AO52" s="208"/>
      <c r="AP52" s="207"/>
      <c r="AQ52" s="206">
        <f t="shared" si="9"/>
        <v>0</v>
      </c>
      <c r="AR52" s="173"/>
      <c r="AS52" s="208"/>
      <c r="AT52" s="207"/>
      <c r="AU52" s="206">
        <f t="shared" si="10"/>
        <v>0</v>
      </c>
      <c r="AV52" s="173"/>
      <c r="AW52" s="208"/>
      <c r="AX52" s="207"/>
      <c r="AY52" s="206">
        <f t="shared" si="11"/>
        <v>0</v>
      </c>
      <c r="AZ52" s="173"/>
      <c r="BA52" s="208"/>
      <c r="BB52" s="207"/>
      <c r="BC52" s="206">
        <f t="shared" si="12"/>
        <v>0</v>
      </c>
      <c r="BD52" s="173"/>
    </row>
    <row r="53" spans="1:57" ht="15" customHeight="1" outlineLevel="1">
      <c r="B53" s="118">
        <v>46</v>
      </c>
      <c r="C53" s="171">
        <f>'Centro de Custos'!D55</f>
        <v>0</v>
      </c>
      <c r="D53" s="173"/>
      <c r="E53" s="208"/>
      <c r="F53" s="207"/>
      <c r="G53" s="206">
        <f t="shared" si="0"/>
        <v>0</v>
      </c>
      <c r="H53" s="173"/>
      <c r="I53" s="208"/>
      <c r="J53" s="207"/>
      <c r="K53" s="206">
        <f t="shared" si="1"/>
        <v>0</v>
      </c>
      <c r="L53" s="173"/>
      <c r="M53" s="208"/>
      <c r="N53" s="207"/>
      <c r="O53" s="206">
        <f t="shared" si="2"/>
        <v>0</v>
      </c>
      <c r="P53" s="173"/>
      <c r="Q53" s="208"/>
      <c r="R53" s="207"/>
      <c r="S53" s="206">
        <f t="shared" si="3"/>
        <v>0</v>
      </c>
      <c r="T53" s="173"/>
      <c r="U53" s="208"/>
      <c r="V53" s="207"/>
      <c r="W53" s="206">
        <f t="shared" si="4"/>
        <v>0</v>
      </c>
      <c r="X53" s="173"/>
      <c r="Y53" s="208"/>
      <c r="Z53" s="207"/>
      <c r="AA53" s="206">
        <f t="shared" si="5"/>
        <v>0</v>
      </c>
      <c r="AB53" s="173"/>
      <c r="AC53" s="208"/>
      <c r="AD53" s="207"/>
      <c r="AE53" s="206">
        <f t="shared" si="6"/>
        <v>0</v>
      </c>
      <c r="AF53" s="173"/>
      <c r="AG53" s="208"/>
      <c r="AH53" s="207"/>
      <c r="AI53" s="206">
        <f t="shared" si="7"/>
        <v>0</v>
      </c>
      <c r="AJ53" s="173"/>
      <c r="AK53" s="208"/>
      <c r="AL53" s="207"/>
      <c r="AM53" s="206">
        <f t="shared" si="8"/>
        <v>0</v>
      </c>
      <c r="AN53" s="173"/>
      <c r="AO53" s="208"/>
      <c r="AP53" s="207"/>
      <c r="AQ53" s="206">
        <f t="shared" si="9"/>
        <v>0</v>
      </c>
      <c r="AR53" s="173"/>
      <c r="AS53" s="208"/>
      <c r="AT53" s="207"/>
      <c r="AU53" s="206">
        <f t="shared" si="10"/>
        <v>0</v>
      </c>
      <c r="AV53" s="173"/>
      <c r="AW53" s="208"/>
      <c r="AX53" s="207"/>
      <c r="AY53" s="206">
        <f t="shared" si="11"/>
        <v>0</v>
      </c>
      <c r="AZ53" s="173"/>
      <c r="BA53" s="208"/>
      <c r="BB53" s="207"/>
      <c r="BC53" s="206">
        <f t="shared" si="12"/>
        <v>0</v>
      </c>
      <c r="BD53" s="173"/>
    </row>
    <row r="54" spans="1:57" ht="15" customHeight="1" outlineLevel="1">
      <c r="B54" s="118">
        <v>47</v>
      </c>
      <c r="C54" s="171">
        <f>'Centro de Custos'!D56</f>
        <v>0</v>
      </c>
      <c r="D54" s="173"/>
      <c r="E54" s="208"/>
      <c r="F54" s="207"/>
      <c r="G54" s="206">
        <f t="shared" si="0"/>
        <v>0</v>
      </c>
      <c r="H54" s="173"/>
      <c r="I54" s="208"/>
      <c r="J54" s="207"/>
      <c r="K54" s="206">
        <f t="shared" si="1"/>
        <v>0</v>
      </c>
      <c r="L54" s="173"/>
      <c r="M54" s="208"/>
      <c r="N54" s="207"/>
      <c r="O54" s="206">
        <f t="shared" si="2"/>
        <v>0</v>
      </c>
      <c r="P54" s="173"/>
      <c r="Q54" s="208"/>
      <c r="R54" s="207"/>
      <c r="S54" s="206">
        <f t="shared" si="3"/>
        <v>0</v>
      </c>
      <c r="T54" s="173"/>
      <c r="U54" s="208"/>
      <c r="V54" s="207"/>
      <c r="W54" s="206">
        <f t="shared" si="4"/>
        <v>0</v>
      </c>
      <c r="X54" s="173"/>
      <c r="Y54" s="208"/>
      <c r="Z54" s="207"/>
      <c r="AA54" s="206">
        <f t="shared" si="5"/>
        <v>0</v>
      </c>
      <c r="AB54" s="173"/>
      <c r="AC54" s="208"/>
      <c r="AD54" s="207"/>
      <c r="AE54" s="206">
        <f t="shared" si="6"/>
        <v>0</v>
      </c>
      <c r="AF54" s="173"/>
      <c r="AG54" s="208"/>
      <c r="AH54" s="207"/>
      <c r="AI54" s="206">
        <f t="shared" si="7"/>
        <v>0</v>
      </c>
      <c r="AJ54" s="173"/>
      <c r="AK54" s="208"/>
      <c r="AL54" s="207"/>
      <c r="AM54" s="206">
        <f t="shared" si="8"/>
        <v>0</v>
      </c>
      <c r="AN54" s="173"/>
      <c r="AO54" s="208"/>
      <c r="AP54" s="207"/>
      <c r="AQ54" s="206">
        <f t="shared" si="9"/>
        <v>0</v>
      </c>
      <c r="AR54" s="173"/>
      <c r="AS54" s="208"/>
      <c r="AT54" s="207"/>
      <c r="AU54" s="206">
        <f t="shared" si="10"/>
        <v>0</v>
      </c>
      <c r="AV54" s="173"/>
      <c r="AW54" s="208"/>
      <c r="AX54" s="207"/>
      <c r="AY54" s="206">
        <f t="shared" si="11"/>
        <v>0</v>
      </c>
      <c r="AZ54" s="173"/>
      <c r="BA54" s="208"/>
      <c r="BB54" s="207"/>
      <c r="BC54" s="206">
        <f t="shared" si="12"/>
        <v>0</v>
      </c>
      <c r="BD54" s="173"/>
    </row>
    <row r="55" spans="1:57" ht="15" customHeight="1" outlineLevel="1">
      <c r="B55" s="118">
        <v>48</v>
      </c>
      <c r="C55" s="171">
        <f>'Centro de Custos'!D57</f>
        <v>0</v>
      </c>
      <c r="D55" s="173"/>
      <c r="E55" s="208"/>
      <c r="F55" s="207"/>
      <c r="G55" s="206">
        <f t="shared" si="0"/>
        <v>0</v>
      </c>
      <c r="H55" s="173"/>
      <c r="I55" s="208"/>
      <c r="J55" s="207"/>
      <c r="K55" s="206">
        <f t="shared" si="1"/>
        <v>0</v>
      </c>
      <c r="L55" s="173"/>
      <c r="M55" s="208"/>
      <c r="N55" s="207"/>
      <c r="O55" s="206">
        <f t="shared" si="2"/>
        <v>0</v>
      </c>
      <c r="P55" s="173"/>
      <c r="Q55" s="208"/>
      <c r="R55" s="207"/>
      <c r="S55" s="206">
        <f t="shared" si="3"/>
        <v>0</v>
      </c>
      <c r="T55" s="173"/>
      <c r="U55" s="208"/>
      <c r="V55" s="207"/>
      <c r="W55" s="206">
        <f t="shared" si="4"/>
        <v>0</v>
      </c>
      <c r="X55" s="173"/>
      <c r="Y55" s="208"/>
      <c r="Z55" s="207"/>
      <c r="AA55" s="206">
        <f t="shared" si="5"/>
        <v>0</v>
      </c>
      <c r="AB55" s="173"/>
      <c r="AC55" s="208"/>
      <c r="AD55" s="207"/>
      <c r="AE55" s="206">
        <f t="shared" si="6"/>
        <v>0</v>
      </c>
      <c r="AF55" s="173"/>
      <c r="AG55" s="208"/>
      <c r="AH55" s="207"/>
      <c r="AI55" s="206">
        <f t="shared" si="7"/>
        <v>0</v>
      </c>
      <c r="AJ55" s="173"/>
      <c r="AK55" s="208"/>
      <c r="AL55" s="207"/>
      <c r="AM55" s="206">
        <f t="shared" si="8"/>
        <v>0</v>
      </c>
      <c r="AN55" s="173"/>
      <c r="AO55" s="208"/>
      <c r="AP55" s="207"/>
      <c r="AQ55" s="206">
        <f t="shared" si="9"/>
        <v>0</v>
      </c>
      <c r="AR55" s="173"/>
      <c r="AS55" s="208"/>
      <c r="AT55" s="207"/>
      <c r="AU55" s="206">
        <f t="shared" si="10"/>
        <v>0</v>
      </c>
      <c r="AV55" s="173"/>
      <c r="AW55" s="208"/>
      <c r="AX55" s="207"/>
      <c r="AY55" s="206">
        <f t="shared" si="11"/>
        <v>0</v>
      </c>
      <c r="AZ55" s="173"/>
      <c r="BA55" s="208"/>
      <c r="BB55" s="207"/>
      <c r="BC55" s="206">
        <f t="shared" si="12"/>
        <v>0</v>
      </c>
      <c r="BD55" s="173"/>
    </row>
    <row r="56" spans="1:57" ht="15" customHeight="1" outlineLevel="1">
      <c r="B56" s="118">
        <v>49</v>
      </c>
      <c r="C56" s="171">
        <f>'Centro de Custos'!D58</f>
        <v>0</v>
      </c>
      <c r="D56" s="173"/>
      <c r="E56" s="208"/>
      <c r="F56" s="207"/>
      <c r="G56" s="206">
        <f t="shared" si="0"/>
        <v>0</v>
      </c>
      <c r="H56" s="173"/>
      <c r="I56" s="208"/>
      <c r="J56" s="207"/>
      <c r="K56" s="206">
        <f t="shared" si="1"/>
        <v>0</v>
      </c>
      <c r="L56" s="173"/>
      <c r="M56" s="208"/>
      <c r="N56" s="207"/>
      <c r="O56" s="206">
        <f t="shared" si="2"/>
        <v>0</v>
      </c>
      <c r="P56" s="173"/>
      <c r="Q56" s="208"/>
      <c r="R56" s="207"/>
      <c r="S56" s="206">
        <f t="shared" si="3"/>
        <v>0</v>
      </c>
      <c r="T56" s="173"/>
      <c r="U56" s="208"/>
      <c r="V56" s="207"/>
      <c r="W56" s="206">
        <f t="shared" si="4"/>
        <v>0</v>
      </c>
      <c r="X56" s="173"/>
      <c r="Y56" s="208"/>
      <c r="Z56" s="207"/>
      <c r="AA56" s="206">
        <f t="shared" si="5"/>
        <v>0</v>
      </c>
      <c r="AB56" s="173"/>
      <c r="AC56" s="208"/>
      <c r="AD56" s="207"/>
      <c r="AE56" s="206">
        <f t="shared" si="6"/>
        <v>0</v>
      </c>
      <c r="AF56" s="173"/>
      <c r="AG56" s="208"/>
      <c r="AH56" s="207"/>
      <c r="AI56" s="206">
        <f t="shared" si="7"/>
        <v>0</v>
      </c>
      <c r="AJ56" s="173"/>
      <c r="AK56" s="208"/>
      <c r="AL56" s="207"/>
      <c r="AM56" s="206">
        <f t="shared" si="8"/>
        <v>0</v>
      </c>
      <c r="AN56" s="173"/>
      <c r="AO56" s="208"/>
      <c r="AP56" s="207"/>
      <c r="AQ56" s="206">
        <f t="shared" si="9"/>
        <v>0</v>
      </c>
      <c r="AR56" s="173"/>
      <c r="AS56" s="208"/>
      <c r="AT56" s="207"/>
      <c r="AU56" s="206">
        <f t="shared" si="10"/>
        <v>0</v>
      </c>
      <c r="AV56" s="173"/>
      <c r="AW56" s="208"/>
      <c r="AX56" s="207"/>
      <c r="AY56" s="206">
        <f t="shared" si="11"/>
        <v>0</v>
      </c>
      <c r="AZ56" s="173"/>
      <c r="BA56" s="208"/>
      <c r="BB56" s="207"/>
      <c r="BC56" s="206">
        <f t="shared" si="12"/>
        <v>0</v>
      </c>
      <c r="BD56" s="173"/>
    </row>
    <row r="57" spans="1:57" ht="15.75" customHeight="1">
      <c r="B57" s="118">
        <v>50</v>
      </c>
      <c r="C57" s="171">
        <f>'Centro de Custos'!D59</f>
        <v>0</v>
      </c>
      <c r="D57" s="173"/>
      <c r="E57" s="208"/>
      <c r="F57" s="207"/>
      <c r="G57" s="206">
        <f t="shared" si="0"/>
        <v>0</v>
      </c>
      <c r="H57" s="173"/>
      <c r="I57" s="208"/>
      <c r="J57" s="207"/>
      <c r="K57" s="206">
        <f t="shared" si="1"/>
        <v>0</v>
      </c>
      <c r="L57" s="173"/>
      <c r="M57" s="208"/>
      <c r="N57" s="207"/>
      <c r="O57" s="206">
        <f t="shared" si="2"/>
        <v>0</v>
      </c>
      <c r="P57" s="173"/>
      <c r="Q57" s="208"/>
      <c r="R57" s="207"/>
      <c r="S57" s="206">
        <f t="shared" si="3"/>
        <v>0</v>
      </c>
      <c r="T57" s="173"/>
      <c r="U57" s="208"/>
      <c r="V57" s="207"/>
      <c r="W57" s="206">
        <f t="shared" si="4"/>
        <v>0</v>
      </c>
      <c r="X57" s="173"/>
      <c r="Y57" s="208"/>
      <c r="Z57" s="207"/>
      <c r="AA57" s="206">
        <f t="shared" si="5"/>
        <v>0</v>
      </c>
      <c r="AB57" s="173"/>
      <c r="AC57" s="208"/>
      <c r="AD57" s="207"/>
      <c r="AE57" s="206">
        <f t="shared" si="6"/>
        <v>0</v>
      </c>
      <c r="AF57" s="173"/>
      <c r="AG57" s="208"/>
      <c r="AH57" s="207"/>
      <c r="AI57" s="206">
        <f t="shared" si="7"/>
        <v>0</v>
      </c>
      <c r="AJ57" s="173"/>
      <c r="AK57" s="208"/>
      <c r="AL57" s="207"/>
      <c r="AM57" s="206">
        <f t="shared" si="8"/>
        <v>0</v>
      </c>
      <c r="AN57" s="173"/>
      <c r="AO57" s="208"/>
      <c r="AP57" s="207"/>
      <c r="AQ57" s="206">
        <f t="shared" si="9"/>
        <v>0</v>
      </c>
      <c r="AR57" s="173"/>
      <c r="AS57" s="208"/>
      <c r="AT57" s="207"/>
      <c r="AU57" s="206">
        <f t="shared" si="10"/>
        <v>0</v>
      </c>
      <c r="AV57" s="173"/>
      <c r="AW57" s="208"/>
      <c r="AX57" s="207"/>
      <c r="AY57" s="206">
        <f t="shared" si="11"/>
        <v>0</v>
      </c>
      <c r="AZ57" s="173"/>
      <c r="BA57" s="208"/>
      <c r="BB57" s="207"/>
      <c r="BC57" s="206">
        <f t="shared" si="12"/>
        <v>0</v>
      </c>
      <c r="BD57" s="173"/>
    </row>
    <row r="58" spans="1:57" ht="15.75" customHeight="1">
      <c r="A58" s="6"/>
      <c r="B58" s="6"/>
      <c r="C58" s="171">
        <f>'Centro de Custos'!D60</f>
        <v>0</v>
      </c>
      <c r="D58" s="56">
        <v>1</v>
      </c>
      <c r="E58" s="172"/>
      <c r="F58" s="172"/>
      <c r="G58" s="206">
        <f t="shared" si="0"/>
        <v>0</v>
      </c>
      <c r="H58" s="56">
        <v>1</v>
      </c>
      <c r="I58" s="172"/>
      <c r="J58" s="172"/>
      <c r="K58" s="206">
        <f t="shared" si="1"/>
        <v>0</v>
      </c>
      <c r="L58" s="56">
        <v>1</v>
      </c>
      <c r="M58" s="172"/>
      <c r="N58" s="172"/>
      <c r="O58" s="206">
        <f t="shared" si="2"/>
        <v>0</v>
      </c>
      <c r="P58" s="56">
        <v>1</v>
      </c>
      <c r="Q58" s="172"/>
      <c r="R58" s="172"/>
      <c r="S58" s="206">
        <f t="shared" si="3"/>
        <v>0</v>
      </c>
      <c r="T58" s="56">
        <v>1</v>
      </c>
      <c r="U58" s="172"/>
      <c r="V58" s="172"/>
      <c r="W58" s="206">
        <f t="shared" si="4"/>
        <v>0</v>
      </c>
      <c r="X58" s="56">
        <v>1</v>
      </c>
      <c r="Y58" s="172"/>
      <c r="Z58" s="172"/>
      <c r="AA58" s="206">
        <f t="shared" si="5"/>
        <v>0</v>
      </c>
      <c r="AB58" s="56">
        <v>1</v>
      </c>
      <c r="AC58" s="172"/>
      <c r="AD58" s="172"/>
      <c r="AE58" s="206">
        <f t="shared" si="6"/>
        <v>0</v>
      </c>
      <c r="AF58" s="56">
        <v>1</v>
      </c>
      <c r="AG58" s="172"/>
      <c r="AH58" s="172"/>
      <c r="AI58" s="206">
        <f t="shared" si="7"/>
        <v>0</v>
      </c>
      <c r="AJ58" s="56">
        <v>1</v>
      </c>
      <c r="AK58" s="172"/>
      <c r="AL58" s="172"/>
      <c r="AM58" s="206">
        <f t="shared" si="8"/>
        <v>0</v>
      </c>
      <c r="AN58" s="56">
        <v>1</v>
      </c>
      <c r="AO58" s="172"/>
      <c r="AP58" s="172"/>
      <c r="AQ58" s="206">
        <f t="shared" si="9"/>
        <v>0</v>
      </c>
      <c r="AR58" s="56">
        <v>1</v>
      </c>
      <c r="AS58" s="172"/>
      <c r="AT58" s="172"/>
      <c r="AU58" s="206">
        <f t="shared" si="10"/>
        <v>0</v>
      </c>
      <c r="AV58" s="56">
        <v>1</v>
      </c>
      <c r="AW58" s="172"/>
      <c r="AX58" s="172"/>
      <c r="AY58" s="206">
        <f t="shared" si="11"/>
        <v>0</v>
      </c>
      <c r="AZ58" s="56">
        <v>1</v>
      </c>
      <c r="BA58" s="172"/>
      <c r="BB58" s="172"/>
      <c r="BC58" s="206">
        <f t="shared" si="12"/>
        <v>0</v>
      </c>
      <c r="BD58" s="56">
        <v>1</v>
      </c>
      <c r="BE58" s="6"/>
    </row>
    <row r="59" spans="1:57" ht="15.75" customHeight="1">
      <c r="C59" s="2"/>
    </row>
    <row r="60" spans="1:57" ht="15.75" customHeight="1"/>
    <row r="61" spans="1:57" ht="15.75" customHeight="1"/>
    <row r="62" spans="1:57" ht="15.75" customHeight="1"/>
    <row r="63" spans="1:57" ht="15.75" customHeight="1"/>
    <row r="64" spans="1:5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spans="3:55" ht="15.75" customHeight="1"/>
    <row r="82" spans="3:55" ht="15.75" customHeight="1"/>
    <row r="83" spans="3:55" ht="15.75" customHeight="1"/>
    <row r="84" spans="3:55" ht="15.75" customHeight="1"/>
    <row r="85" spans="3:55" ht="15.75" customHeight="1"/>
    <row r="86" spans="3:55" ht="15.75" customHeight="1">
      <c r="C86" s="42" t="s">
        <v>66</v>
      </c>
    </row>
    <row r="87" spans="3:55" ht="15.75" customHeight="1">
      <c r="E87" s="44">
        <f>SUM(E88:E137)</f>
        <v>0</v>
      </c>
      <c r="F87" s="44">
        <f>SUM(F88:F137)</f>
        <v>0</v>
      </c>
      <c r="G87" s="205"/>
      <c r="I87" s="44">
        <f>SUM(I88:I137)</f>
        <v>0</v>
      </c>
      <c r="J87" s="44">
        <f>SUM(J88:J137)</f>
        <v>0</v>
      </c>
      <c r="K87" s="205"/>
      <c r="M87" s="44">
        <f>SUM(M88:M137)</f>
        <v>0</v>
      </c>
      <c r="N87" s="44">
        <f>SUM(N88:N137)</f>
        <v>0</v>
      </c>
      <c r="O87" s="205"/>
      <c r="Q87" s="44">
        <f>SUM(Q88:Q137)</f>
        <v>0</v>
      </c>
      <c r="R87" s="44">
        <f>SUM(R88:R137)</f>
        <v>0</v>
      </c>
      <c r="S87" s="205"/>
      <c r="U87" s="44">
        <f>SUM(U88:U137)</f>
        <v>0</v>
      </c>
      <c r="V87" s="44">
        <f>SUM(V88:V137)</f>
        <v>0</v>
      </c>
      <c r="W87" s="205"/>
      <c r="Y87" s="44">
        <f>SUM(Y88:Y137)</f>
        <v>0</v>
      </c>
      <c r="Z87" s="44">
        <f>SUM(Z88:Z137)</f>
        <v>0</v>
      </c>
      <c r="AA87" s="205"/>
      <c r="AC87" s="44">
        <f>SUM(AC88:AC137)</f>
        <v>0</v>
      </c>
      <c r="AD87" s="44">
        <f>SUM(AD88:AD137)</f>
        <v>0</v>
      </c>
      <c r="AE87" s="205"/>
      <c r="AG87" s="44">
        <f>SUM(AG88:AG137)</f>
        <v>0</v>
      </c>
      <c r="AH87" s="44">
        <f>SUM(AH88:AH137)</f>
        <v>0</v>
      </c>
      <c r="AI87" s="205"/>
      <c r="AK87" s="44">
        <f>SUM(AK88:AK137)</f>
        <v>0</v>
      </c>
      <c r="AL87" s="44">
        <f>SUM(AL88:AL137)</f>
        <v>0</v>
      </c>
      <c r="AM87" s="205"/>
      <c r="AO87" s="44">
        <f>SUM(AO88:AO137)</f>
        <v>0</v>
      </c>
      <c r="AP87" s="44">
        <f>SUM(AP88:AP137)</f>
        <v>0</v>
      </c>
      <c r="AQ87" s="205"/>
      <c r="AS87" s="44">
        <f>SUM(AS88:AS137)</f>
        <v>0</v>
      </c>
      <c r="AT87" s="44">
        <f>SUM(AT88:AT137)</f>
        <v>0</v>
      </c>
      <c r="AU87" s="205"/>
      <c r="AW87" s="44">
        <f>SUM(AW88:AW137)</f>
        <v>0</v>
      </c>
      <c r="AX87" s="44">
        <f>SUM(AX88:AX137)</f>
        <v>0</v>
      </c>
      <c r="AY87" s="205"/>
      <c r="BA87" s="44">
        <f>SUM(BA88:BA137)</f>
        <v>0</v>
      </c>
      <c r="BB87" s="44">
        <f>SUM(BB88:BB137)</f>
        <v>0</v>
      </c>
      <c r="BC87" s="205"/>
    </row>
    <row r="88" spans="3:55" ht="15.75" customHeight="1">
      <c r="C88" s="45" t="str">
        <f t="shared" ref="C88:C89" si="14">C8</f>
        <v>C.Custo 1</v>
      </c>
      <c r="D88" s="8" t="e">
        <f>IF(SUM(#REF!)&lt;&gt;'Recursos Humanos'!U8,"Erro",0)</f>
        <v>#REF!</v>
      </c>
      <c r="E88" s="46">
        <f>'Recursos Humanos'!$U8*E8</f>
        <v>0</v>
      </c>
      <c r="F88" s="46">
        <f>'Recursos Humanos'!$U8*F8</f>
        <v>0</v>
      </c>
      <c r="G88" s="46"/>
      <c r="I88" s="46">
        <f>'Recursos Humanos'!$U8*I8</f>
        <v>0</v>
      </c>
      <c r="J88" s="46">
        <f>'Recursos Humanos'!$U8*J8</f>
        <v>0</v>
      </c>
      <c r="K88" s="46"/>
      <c r="M88" s="46">
        <f>'Recursos Humanos'!$U8*M8</f>
        <v>0</v>
      </c>
      <c r="N88" s="46">
        <f>'Recursos Humanos'!$U8*N8</f>
        <v>0</v>
      </c>
      <c r="O88" s="46"/>
      <c r="Q88" s="46">
        <f>'Recursos Humanos'!$U8*Q8</f>
        <v>0</v>
      </c>
      <c r="R88" s="46">
        <f>'Recursos Humanos'!$U8*R8</f>
        <v>0</v>
      </c>
      <c r="S88" s="46"/>
      <c r="U88" s="46">
        <f>'Recursos Humanos'!$U8*U8</f>
        <v>0</v>
      </c>
      <c r="V88" s="46">
        <f>'Recursos Humanos'!$U8*V8</f>
        <v>0</v>
      </c>
      <c r="W88" s="46"/>
      <c r="Y88" s="46">
        <f>'Recursos Humanos'!$U8*Y8</f>
        <v>0</v>
      </c>
      <c r="Z88" s="46">
        <f>'Recursos Humanos'!$U8*Z8</f>
        <v>0</v>
      </c>
      <c r="AA88" s="46"/>
      <c r="AC88" s="46">
        <f>'Recursos Humanos'!$U8*AC8</f>
        <v>0</v>
      </c>
      <c r="AD88" s="46">
        <f>'Recursos Humanos'!$U8*AD8</f>
        <v>0</v>
      </c>
      <c r="AE88" s="46"/>
      <c r="AG88" s="46">
        <f>'Recursos Humanos'!$U8*AG8</f>
        <v>0</v>
      </c>
      <c r="AH88" s="46">
        <f>'Recursos Humanos'!$U8*AH8</f>
        <v>0</v>
      </c>
      <c r="AI88" s="46"/>
      <c r="AK88" s="46">
        <f>'Recursos Humanos'!$U8*AK8</f>
        <v>0</v>
      </c>
      <c r="AL88" s="46">
        <f>'Recursos Humanos'!$U8*AL8</f>
        <v>0</v>
      </c>
      <c r="AM88" s="46"/>
      <c r="AO88" s="46">
        <f>'Recursos Humanos'!$U8*AO8</f>
        <v>0</v>
      </c>
      <c r="AP88" s="46">
        <f>'Recursos Humanos'!$U8*AP8</f>
        <v>0</v>
      </c>
      <c r="AQ88" s="46"/>
      <c r="AS88" s="46">
        <f>'Recursos Humanos'!$U8*AS8</f>
        <v>0</v>
      </c>
      <c r="AT88" s="46">
        <f>'Recursos Humanos'!$U8*AT8</f>
        <v>0</v>
      </c>
      <c r="AU88" s="46"/>
      <c r="AW88" s="46">
        <f>'Recursos Humanos'!$U8*AW8</f>
        <v>0</v>
      </c>
      <c r="AX88" s="46">
        <f>'Recursos Humanos'!$U8*AX8</f>
        <v>0</v>
      </c>
      <c r="AY88" s="46"/>
      <c r="BA88" s="46">
        <f>'Recursos Humanos'!$U8*BA8</f>
        <v>0</v>
      </c>
      <c r="BB88" s="46">
        <f>'Recursos Humanos'!$U8*BB8</f>
        <v>0</v>
      </c>
      <c r="BC88" s="46"/>
    </row>
    <row r="89" spans="3:55" ht="15.75" customHeight="1">
      <c r="C89" s="45" t="str">
        <f t="shared" si="14"/>
        <v>C.Custo 2</v>
      </c>
      <c r="D89" s="8" t="e">
        <f>IF(SUM(#REF!)&lt;&gt;'Recursos Humanos'!U9,"Erro",0)</f>
        <v>#REF!</v>
      </c>
      <c r="E89" s="46">
        <f>'Recursos Humanos'!$U9*E9</f>
        <v>0</v>
      </c>
      <c r="F89" s="46">
        <f>'Recursos Humanos'!$U9*F9</f>
        <v>0</v>
      </c>
      <c r="G89" s="46"/>
      <c r="I89" s="46">
        <f>'Recursos Humanos'!$U9*I9</f>
        <v>0</v>
      </c>
      <c r="J89" s="46">
        <f>'Recursos Humanos'!$U9*J9</f>
        <v>0</v>
      </c>
      <c r="K89" s="46"/>
      <c r="M89" s="46">
        <f>'Recursos Humanos'!$U9*M9</f>
        <v>0</v>
      </c>
      <c r="N89" s="46">
        <f>'Recursos Humanos'!$U9*N9</f>
        <v>0</v>
      </c>
      <c r="O89" s="46"/>
      <c r="Q89" s="46">
        <f>'Recursos Humanos'!$U9*Q9</f>
        <v>0</v>
      </c>
      <c r="R89" s="46">
        <f>'Recursos Humanos'!$U9*R9</f>
        <v>0</v>
      </c>
      <c r="S89" s="46"/>
      <c r="U89" s="46">
        <f>'Recursos Humanos'!$U9*U9</f>
        <v>0</v>
      </c>
      <c r="V89" s="46">
        <f>'Recursos Humanos'!$U9*V9</f>
        <v>0</v>
      </c>
      <c r="W89" s="46"/>
      <c r="Y89" s="46">
        <f>'Recursos Humanos'!$U9*Y9</f>
        <v>0</v>
      </c>
      <c r="Z89" s="46">
        <f>'Recursos Humanos'!$U9*Z9</f>
        <v>0</v>
      </c>
      <c r="AA89" s="46"/>
      <c r="AC89" s="46">
        <f>'Recursos Humanos'!$U9*AC9</f>
        <v>0</v>
      </c>
      <c r="AD89" s="46">
        <f>'Recursos Humanos'!$U9*AD9</f>
        <v>0</v>
      </c>
      <c r="AE89" s="46"/>
      <c r="AG89" s="46">
        <f>'Recursos Humanos'!$U9*AG9</f>
        <v>0</v>
      </c>
      <c r="AH89" s="46">
        <f>'Recursos Humanos'!$U9*AH9</f>
        <v>0</v>
      </c>
      <c r="AI89" s="46"/>
      <c r="AK89" s="46">
        <f>'Recursos Humanos'!$U9*AK9</f>
        <v>0</v>
      </c>
      <c r="AL89" s="46">
        <f>'Recursos Humanos'!$U9*AL9</f>
        <v>0</v>
      </c>
      <c r="AM89" s="46"/>
      <c r="AO89" s="46">
        <f>'Recursos Humanos'!$U9*AO9</f>
        <v>0</v>
      </c>
      <c r="AP89" s="46">
        <f>'Recursos Humanos'!$U9*AP9</f>
        <v>0</v>
      </c>
      <c r="AQ89" s="46"/>
      <c r="AS89" s="46">
        <f>'Recursos Humanos'!$U9*AS9</f>
        <v>0</v>
      </c>
      <c r="AT89" s="46">
        <f>'Recursos Humanos'!$U9*AT9</f>
        <v>0</v>
      </c>
      <c r="AU89" s="46"/>
      <c r="AW89" s="46">
        <f>'Recursos Humanos'!$U9*AW9</f>
        <v>0</v>
      </c>
      <c r="AX89" s="46">
        <f>'Recursos Humanos'!$U9*AX9</f>
        <v>0</v>
      </c>
      <c r="AY89" s="46"/>
      <c r="BA89" s="46">
        <f>'Recursos Humanos'!$U9*BA9</f>
        <v>0</v>
      </c>
      <c r="BB89" s="46">
        <f>'Recursos Humanos'!$U9*BB9</f>
        <v>0</v>
      </c>
      <c r="BC89" s="46"/>
    </row>
    <row r="90" spans="3:55" ht="15.75" customHeight="1">
      <c r="C90" s="45" t="e">
        <f>#REF!</f>
        <v>#REF!</v>
      </c>
      <c r="D90" s="8" t="e">
        <f>IF(SUM(#REF!)&lt;&gt;'Recursos Humanos'!U10,"Erro",0)</f>
        <v>#REF!</v>
      </c>
      <c r="E90" s="46">
        <f>'Recursos Humanos'!$U10*E10</f>
        <v>0</v>
      </c>
      <c r="F90" s="46">
        <f>'Recursos Humanos'!$U10*F10</f>
        <v>0</v>
      </c>
      <c r="G90" s="46"/>
      <c r="I90" s="46">
        <f>'Recursos Humanos'!$U10*I10</f>
        <v>0</v>
      </c>
      <c r="J90" s="46">
        <f>'Recursos Humanos'!$U10*J10</f>
        <v>0</v>
      </c>
      <c r="K90" s="46"/>
      <c r="M90" s="46">
        <f>'Recursos Humanos'!$U10*M10</f>
        <v>0</v>
      </c>
      <c r="N90" s="46">
        <f>'Recursos Humanos'!$U10*N10</f>
        <v>0</v>
      </c>
      <c r="O90" s="46"/>
      <c r="Q90" s="46">
        <f>'Recursos Humanos'!$U10*Q10</f>
        <v>0</v>
      </c>
      <c r="R90" s="46">
        <f>'Recursos Humanos'!$U10*R10</f>
        <v>0</v>
      </c>
      <c r="S90" s="46"/>
      <c r="U90" s="46">
        <f>'Recursos Humanos'!$U10*U10</f>
        <v>0</v>
      </c>
      <c r="V90" s="46">
        <f>'Recursos Humanos'!$U10*V10</f>
        <v>0</v>
      </c>
      <c r="W90" s="46"/>
      <c r="Y90" s="46">
        <f>'Recursos Humanos'!$U10*Y10</f>
        <v>0</v>
      </c>
      <c r="Z90" s="46">
        <f>'Recursos Humanos'!$U10*Z10</f>
        <v>0</v>
      </c>
      <c r="AA90" s="46"/>
      <c r="AC90" s="46">
        <f>'Recursos Humanos'!$U10*AC10</f>
        <v>0</v>
      </c>
      <c r="AD90" s="46">
        <f>'Recursos Humanos'!$U10*AD10</f>
        <v>0</v>
      </c>
      <c r="AE90" s="46"/>
      <c r="AG90" s="46">
        <f>'Recursos Humanos'!$U10*AG10</f>
        <v>0</v>
      </c>
      <c r="AH90" s="46">
        <f>'Recursos Humanos'!$U10*AH10</f>
        <v>0</v>
      </c>
      <c r="AI90" s="46"/>
      <c r="AK90" s="46">
        <f>'Recursos Humanos'!$U10*AK10</f>
        <v>0</v>
      </c>
      <c r="AL90" s="46">
        <f>'Recursos Humanos'!$U10*AL10</f>
        <v>0</v>
      </c>
      <c r="AM90" s="46"/>
      <c r="AO90" s="46">
        <f>'Recursos Humanos'!$U10*AO10</f>
        <v>0</v>
      </c>
      <c r="AP90" s="46">
        <f>'Recursos Humanos'!$U10*AP10</f>
        <v>0</v>
      </c>
      <c r="AQ90" s="46"/>
      <c r="AS90" s="46">
        <f>'Recursos Humanos'!$U10*AS10</f>
        <v>0</v>
      </c>
      <c r="AT90" s="46">
        <f>'Recursos Humanos'!$U10*AT10</f>
        <v>0</v>
      </c>
      <c r="AU90" s="46"/>
      <c r="AW90" s="46">
        <f>'Recursos Humanos'!$U10*AW10</f>
        <v>0</v>
      </c>
      <c r="AX90" s="46">
        <f>'Recursos Humanos'!$U10*AX10</f>
        <v>0</v>
      </c>
      <c r="AY90" s="46"/>
      <c r="BA90" s="46">
        <f>'Recursos Humanos'!$U10*BA10</f>
        <v>0</v>
      </c>
      <c r="BB90" s="46">
        <f>'Recursos Humanos'!$U10*BB10</f>
        <v>0</v>
      </c>
      <c r="BC90" s="46"/>
    </row>
    <row r="91" spans="3:55" ht="15.75" customHeight="1">
      <c r="C91" s="45" t="str">
        <f t="shared" ref="C91:C92" si="15">C10</f>
        <v>C.Custo 3</v>
      </c>
      <c r="D91" s="8" t="e">
        <f>IF(SUM(#REF!)&lt;&gt;'Recursos Humanos'!U11,"Erro",0)</f>
        <v>#REF!</v>
      </c>
      <c r="E91" s="46">
        <f>'Recursos Humanos'!$U11*E11</f>
        <v>0</v>
      </c>
      <c r="F91" s="46">
        <f>'Recursos Humanos'!$U11*F11</f>
        <v>0</v>
      </c>
      <c r="G91" s="46"/>
      <c r="I91" s="46">
        <f>'Recursos Humanos'!$U11*I11</f>
        <v>0</v>
      </c>
      <c r="J91" s="46">
        <f>'Recursos Humanos'!$U11*J11</f>
        <v>0</v>
      </c>
      <c r="K91" s="46"/>
      <c r="M91" s="46">
        <f>'Recursos Humanos'!$U11*M11</f>
        <v>0</v>
      </c>
      <c r="N91" s="46">
        <f>'Recursos Humanos'!$U11*N11</f>
        <v>0</v>
      </c>
      <c r="O91" s="46"/>
      <c r="Q91" s="46">
        <f>'Recursos Humanos'!$U11*Q11</f>
        <v>0</v>
      </c>
      <c r="R91" s="46">
        <f>'Recursos Humanos'!$U11*R11</f>
        <v>0</v>
      </c>
      <c r="S91" s="46"/>
      <c r="U91" s="46">
        <f>'Recursos Humanos'!$U11*U11</f>
        <v>0</v>
      </c>
      <c r="V91" s="46">
        <f>'Recursos Humanos'!$U11*V11</f>
        <v>0</v>
      </c>
      <c r="W91" s="46"/>
      <c r="Y91" s="46">
        <f>'Recursos Humanos'!$U11*Y11</f>
        <v>0</v>
      </c>
      <c r="Z91" s="46">
        <f>'Recursos Humanos'!$U11*Z11</f>
        <v>0</v>
      </c>
      <c r="AA91" s="46"/>
      <c r="AC91" s="46">
        <f>'Recursos Humanos'!$U11*AC11</f>
        <v>0</v>
      </c>
      <c r="AD91" s="46">
        <f>'Recursos Humanos'!$U11*AD11</f>
        <v>0</v>
      </c>
      <c r="AE91" s="46"/>
      <c r="AG91" s="46">
        <f>'Recursos Humanos'!$U11*AG11</f>
        <v>0</v>
      </c>
      <c r="AH91" s="46">
        <f>'Recursos Humanos'!$U11*AH11</f>
        <v>0</v>
      </c>
      <c r="AI91" s="46"/>
      <c r="AK91" s="46">
        <f>'Recursos Humanos'!$U11*AK11</f>
        <v>0</v>
      </c>
      <c r="AL91" s="46">
        <f>'Recursos Humanos'!$U11*AL11</f>
        <v>0</v>
      </c>
      <c r="AM91" s="46"/>
      <c r="AO91" s="46">
        <f>'Recursos Humanos'!$U11*AO11</f>
        <v>0</v>
      </c>
      <c r="AP91" s="46">
        <f>'Recursos Humanos'!$U11*AP11</f>
        <v>0</v>
      </c>
      <c r="AQ91" s="46"/>
      <c r="AS91" s="46">
        <f>'Recursos Humanos'!$U11*AS11</f>
        <v>0</v>
      </c>
      <c r="AT91" s="46">
        <f>'Recursos Humanos'!$U11*AT11</f>
        <v>0</v>
      </c>
      <c r="AU91" s="46"/>
      <c r="AW91" s="46">
        <f>'Recursos Humanos'!$U11*AW11</f>
        <v>0</v>
      </c>
      <c r="AX91" s="46">
        <f>'Recursos Humanos'!$U11*AX11</f>
        <v>0</v>
      </c>
      <c r="AY91" s="46"/>
      <c r="BA91" s="46">
        <f>'Recursos Humanos'!$U11*BA11</f>
        <v>0</v>
      </c>
      <c r="BB91" s="46">
        <f>'Recursos Humanos'!$U11*BB11</f>
        <v>0</v>
      </c>
      <c r="BC91" s="46"/>
    </row>
    <row r="92" spans="3:55" ht="15.75" customHeight="1">
      <c r="C92" s="45" t="str">
        <f t="shared" si="15"/>
        <v>C.Custo 4</v>
      </c>
      <c r="D92" s="8" t="e">
        <f>IF(SUM(#REF!)&lt;&gt;'Recursos Humanos'!U12,"Erro",0)</f>
        <v>#REF!</v>
      </c>
      <c r="E92" s="46">
        <f>'Recursos Humanos'!$U12*E12</f>
        <v>0</v>
      </c>
      <c r="F92" s="46">
        <f>'Recursos Humanos'!$U12*F12</f>
        <v>0</v>
      </c>
      <c r="G92" s="46"/>
      <c r="I92" s="46">
        <f>'Recursos Humanos'!$U12*I12</f>
        <v>0</v>
      </c>
      <c r="J92" s="46">
        <f>'Recursos Humanos'!$U12*J12</f>
        <v>0</v>
      </c>
      <c r="K92" s="46"/>
      <c r="M92" s="46">
        <f>'Recursos Humanos'!$U12*M12</f>
        <v>0</v>
      </c>
      <c r="N92" s="46">
        <f>'Recursos Humanos'!$U12*N12</f>
        <v>0</v>
      </c>
      <c r="O92" s="46"/>
      <c r="Q92" s="46">
        <f>'Recursos Humanos'!$U12*Q12</f>
        <v>0</v>
      </c>
      <c r="R92" s="46">
        <f>'Recursos Humanos'!$U12*R12</f>
        <v>0</v>
      </c>
      <c r="S92" s="46"/>
      <c r="U92" s="46">
        <f>'Recursos Humanos'!$U12*U12</f>
        <v>0</v>
      </c>
      <c r="V92" s="46">
        <f>'Recursos Humanos'!$U12*V12</f>
        <v>0</v>
      </c>
      <c r="W92" s="46"/>
      <c r="Y92" s="46">
        <f>'Recursos Humanos'!$U12*Y12</f>
        <v>0</v>
      </c>
      <c r="Z92" s="46">
        <f>'Recursos Humanos'!$U12*Z12</f>
        <v>0</v>
      </c>
      <c r="AA92" s="46"/>
      <c r="AC92" s="46">
        <f>'Recursos Humanos'!$U12*AC12</f>
        <v>0</v>
      </c>
      <c r="AD92" s="46">
        <f>'Recursos Humanos'!$U12*AD12</f>
        <v>0</v>
      </c>
      <c r="AE92" s="46"/>
      <c r="AG92" s="46">
        <f>'Recursos Humanos'!$U12*AG12</f>
        <v>0</v>
      </c>
      <c r="AH92" s="46">
        <f>'Recursos Humanos'!$U12*AH12</f>
        <v>0</v>
      </c>
      <c r="AI92" s="46"/>
      <c r="AK92" s="46">
        <f>'Recursos Humanos'!$U12*AK12</f>
        <v>0</v>
      </c>
      <c r="AL92" s="46">
        <f>'Recursos Humanos'!$U12*AL12</f>
        <v>0</v>
      </c>
      <c r="AM92" s="46"/>
      <c r="AO92" s="46">
        <f>'Recursos Humanos'!$U12*AO12</f>
        <v>0</v>
      </c>
      <c r="AP92" s="46">
        <f>'Recursos Humanos'!$U12*AP12</f>
        <v>0</v>
      </c>
      <c r="AQ92" s="46"/>
      <c r="AS92" s="46">
        <f>'Recursos Humanos'!$U12*AS12</f>
        <v>0</v>
      </c>
      <c r="AT92" s="46">
        <f>'Recursos Humanos'!$U12*AT12</f>
        <v>0</v>
      </c>
      <c r="AU92" s="46"/>
      <c r="AW92" s="46">
        <f>'Recursos Humanos'!$U12*AW12</f>
        <v>0</v>
      </c>
      <c r="AX92" s="46">
        <f>'Recursos Humanos'!$U12*AX12</f>
        <v>0</v>
      </c>
      <c r="AY92" s="46"/>
      <c r="BA92" s="46">
        <f>'Recursos Humanos'!$U12*BA12</f>
        <v>0</v>
      </c>
      <c r="BB92" s="46">
        <f>'Recursos Humanos'!$U12*BB12</f>
        <v>0</v>
      </c>
      <c r="BC92" s="46"/>
    </row>
    <row r="93" spans="3:55" ht="15.75" customHeight="1">
      <c r="C93" s="45" t="e">
        <f>#REF!</f>
        <v>#REF!</v>
      </c>
      <c r="D93" s="8" t="e">
        <f>IF(SUM(#REF!)&lt;&gt;'Recursos Humanos'!U13,"Erro",0)</f>
        <v>#REF!</v>
      </c>
      <c r="E93" s="46">
        <f>'Recursos Humanos'!$U13*E13</f>
        <v>0</v>
      </c>
      <c r="F93" s="46">
        <f>'Recursos Humanos'!$U13*F13</f>
        <v>0</v>
      </c>
      <c r="G93" s="46"/>
      <c r="I93" s="46">
        <f>'Recursos Humanos'!$U13*I13</f>
        <v>0</v>
      </c>
      <c r="J93" s="46">
        <f>'Recursos Humanos'!$U13*J13</f>
        <v>0</v>
      </c>
      <c r="K93" s="46"/>
      <c r="M93" s="46">
        <f>'Recursos Humanos'!$U13*M13</f>
        <v>0</v>
      </c>
      <c r="N93" s="46">
        <f>'Recursos Humanos'!$U13*N13</f>
        <v>0</v>
      </c>
      <c r="O93" s="46"/>
      <c r="Q93" s="46">
        <f>'Recursos Humanos'!$U13*Q13</f>
        <v>0</v>
      </c>
      <c r="R93" s="46">
        <f>'Recursos Humanos'!$U13*R13</f>
        <v>0</v>
      </c>
      <c r="S93" s="46"/>
      <c r="U93" s="46">
        <f>'Recursos Humanos'!$U13*U13</f>
        <v>0</v>
      </c>
      <c r="V93" s="46">
        <f>'Recursos Humanos'!$U13*V13</f>
        <v>0</v>
      </c>
      <c r="W93" s="46"/>
      <c r="Y93" s="46">
        <f>'Recursos Humanos'!$U13*Y13</f>
        <v>0</v>
      </c>
      <c r="Z93" s="46">
        <f>'Recursos Humanos'!$U13*Z13</f>
        <v>0</v>
      </c>
      <c r="AA93" s="46"/>
      <c r="AC93" s="46">
        <f>'Recursos Humanos'!$U13*AC13</f>
        <v>0</v>
      </c>
      <c r="AD93" s="46">
        <f>'Recursos Humanos'!$U13*AD13</f>
        <v>0</v>
      </c>
      <c r="AE93" s="46"/>
      <c r="AG93" s="46">
        <f>'Recursos Humanos'!$U13*AG13</f>
        <v>0</v>
      </c>
      <c r="AH93" s="46">
        <f>'Recursos Humanos'!$U13*AH13</f>
        <v>0</v>
      </c>
      <c r="AI93" s="46"/>
      <c r="AK93" s="46">
        <f>'Recursos Humanos'!$U13*AK13</f>
        <v>0</v>
      </c>
      <c r="AL93" s="46">
        <f>'Recursos Humanos'!$U13*AL13</f>
        <v>0</v>
      </c>
      <c r="AM93" s="46"/>
      <c r="AO93" s="46">
        <f>'Recursos Humanos'!$U13*AO13</f>
        <v>0</v>
      </c>
      <c r="AP93" s="46">
        <f>'Recursos Humanos'!$U13*AP13</f>
        <v>0</v>
      </c>
      <c r="AQ93" s="46"/>
      <c r="AS93" s="46">
        <f>'Recursos Humanos'!$U13*AS13</f>
        <v>0</v>
      </c>
      <c r="AT93" s="46">
        <f>'Recursos Humanos'!$U13*AT13</f>
        <v>0</v>
      </c>
      <c r="AU93" s="46"/>
      <c r="AW93" s="46">
        <f>'Recursos Humanos'!$U13*AW13</f>
        <v>0</v>
      </c>
      <c r="AX93" s="46">
        <f>'Recursos Humanos'!$U13*AX13</f>
        <v>0</v>
      </c>
      <c r="AY93" s="46"/>
      <c r="BA93" s="46">
        <f>'Recursos Humanos'!$U13*BA13</f>
        <v>0</v>
      </c>
      <c r="BB93" s="46">
        <f>'Recursos Humanos'!$U13*BB13</f>
        <v>0</v>
      </c>
      <c r="BC93" s="46"/>
    </row>
    <row r="94" spans="3:55" ht="15.75" customHeight="1">
      <c r="C94" s="45" t="str">
        <f>C12</f>
        <v>C.Custo 5</v>
      </c>
      <c r="D94" s="8" t="e">
        <f>IF(SUM(#REF!)&lt;&gt;'Recursos Humanos'!U14,"Erro",0)</f>
        <v>#REF!</v>
      </c>
      <c r="E94" s="46">
        <f>'Recursos Humanos'!$U14*E14</f>
        <v>0</v>
      </c>
      <c r="F94" s="46">
        <f>'Recursos Humanos'!$U14*F14</f>
        <v>0</v>
      </c>
      <c r="G94" s="46"/>
      <c r="I94" s="46">
        <f>'Recursos Humanos'!$U14*I14</f>
        <v>0</v>
      </c>
      <c r="J94" s="46">
        <f>'Recursos Humanos'!$U14*J14</f>
        <v>0</v>
      </c>
      <c r="K94" s="46"/>
      <c r="M94" s="46">
        <f>'Recursos Humanos'!$U14*M14</f>
        <v>0</v>
      </c>
      <c r="N94" s="46">
        <f>'Recursos Humanos'!$U14*N14</f>
        <v>0</v>
      </c>
      <c r="O94" s="46"/>
      <c r="Q94" s="46">
        <f>'Recursos Humanos'!$U14*Q14</f>
        <v>0</v>
      </c>
      <c r="R94" s="46">
        <f>'Recursos Humanos'!$U14*R14</f>
        <v>0</v>
      </c>
      <c r="S94" s="46"/>
      <c r="U94" s="46">
        <f>'Recursos Humanos'!$U14*U14</f>
        <v>0</v>
      </c>
      <c r="V94" s="46">
        <f>'Recursos Humanos'!$U14*V14</f>
        <v>0</v>
      </c>
      <c r="W94" s="46"/>
      <c r="Y94" s="46">
        <f>'Recursos Humanos'!$U14*Y14</f>
        <v>0</v>
      </c>
      <c r="Z94" s="46">
        <f>'Recursos Humanos'!$U14*Z14</f>
        <v>0</v>
      </c>
      <c r="AA94" s="46"/>
      <c r="AC94" s="46">
        <f>'Recursos Humanos'!$U14*AC14</f>
        <v>0</v>
      </c>
      <c r="AD94" s="46">
        <f>'Recursos Humanos'!$U14*AD14</f>
        <v>0</v>
      </c>
      <c r="AE94" s="46"/>
      <c r="AG94" s="46">
        <f>'Recursos Humanos'!$U14*AG14</f>
        <v>0</v>
      </c>
      <c r="AH94" s="46">
        <f>'Recursos Humanos'!$U14*AH14</f>
        <v>0</v>
      </c>
      <c r="AI94" s="46"/>
      <c r="AK94" s="46">
        <f>'Recursos Humanos'!$U14*AK14</f>
        <v>0</v>
      </c>
      <c r="AL94" s="46">
        <f>'Recursos Humanos'!$U14*AL14</f>
        <v>0</v>
      </c>
      <c r="AM94" s="46"/>
      <c r="AO94" s="46">
        <f>'Recursos Humanos'!$U14*AO14</f>
        <v>0</v>
      </c>
      <c r="AP94" s="46">
        <f>'Recursos Humanos'!$U14*AP14</f>
        <v>0</v>
      </c>
      <c r="AQ94" s="46"/>
      <c r="AS94" s="46">
        <f>'Recursos Humanos'!$U14*AS14</f>
        <v>0</v>
      </c>
      <c r="AT94" s="46">
        <f>'Recursos Humanos'!$U14*AT14</f>
        <v>0</v>
      </c>
      <c r="AU94" s="46"/>
      <c r="AW94" s="46">
        <f>'Recursos Humanos'!$U14*AW14</f>
        <v>0</v>
      </c>
      <c r="AX94" s="46">
        <f>'Recursos Humanos'!$U14*AX14</f>
        <v>0</v>
      </c>
      <c r="AY94" s="46"/>
      <c r="BA94" s="46">
        <f>'Recursos Humanos'!$U14*BA14</f>
        <v>0</v>
      </c>
      <c r="BB94" s="46">
        <f>'Recursos Humanos'!$U14*BB14</f>
        <v>0</v>
      </c>
      <c r="BC94" s="46"/>
    </row>
    <row r="95" spans="3:55" ht="15.75" customHeight="1">
      <c r="C95" s="45" t="e">
        <f>#REF!</f>
        <v>#REF!</v>
      </c>
      <c r="D95" s="8" t="e">
        <f>IF(SUM(#REF!)&lt;&gt;'Recursos Humanos'!U15,"Erro",0)</f>
        <v>#REF!</v>
      </c>
      <c r="E95" s="46">
        <f>'Recursos Humanos'!$U15*E15</f>
        <v>0</v>
      </c>
      <c r="F95" s="46">
        <f>'Recursos Humanos'!$U15*F15</f>
        <v>0</v>
      </c>
      <c r="G95" s="46"/>
      <c r="I95" s="46">
        <f>'Recursos Humanos'!$U15*I15</f>
        <v>0</v>
      </c>
      <c r="J95" s="46">
        <f>'Recursos Humanos'!$U15*J15</f>
        <v>0</v>
      </c>
      <c r="K95" s="46"/>
      <c r="M95" s="46">
        <f>'Recursos Humanos'!$U15*M15</f>
        <v>0</v>
      </c>
      <c r="N95" s="46">
        <f>'Recursos Humanos'!$U15*N15</f>
        <v>0</v>
      </c>
      <c r="O95" s="46"/>
      <c r="Q95" s="46">
        <f>'Recursos Humanos'!$U15*Q15</f>
        <v>0</v>
      </c>
      <c r="R95" s="46">
        <f>'Recursos Humanos'!$U15*R15</f>
        <v>0</v>
      </c>
      <c r="S95" s="46"/>
      <c r="U95" s="46">
        <f>'Recursos Humanos'!$U15*U15</f>
        <v>0</v>
      </c>
      <c r="V95" s="46">
        <f>'Recursos Humanos'!$U15*V15</f>
        <v>0</v>
      </c>
      <c r="W95" s="46"/>
      <c r="Y95" s="46">
        <f>'Recursos Humanos'!$U15*Y15</f>
        <v>0</v>
      </c>
      <c r="Z95" s="46">
        <f>'Recursos Humanos'!$U15*Z15</f>
        <v>0</v>
      </c>
      <c r="AA95" s="46"/>
      <c r="AC95" s="46">
        <f>'Recursos Humanos'!$U15*AC15</f>
        <v>0</v>
      </c>
      <c r="AD95" s="46">
        <f>'Recursos Humanos'!$U15*AD15</f>
        <v>0</v>
      </c>
      <c r="AE95" s="46"/>
      <c r="AG95" s="46">
        <f>'Recursos Humanos'!$U15*AG15</f>
        <v>0</v>
      </c>
      <c r="AH95" s="46">
        <f>'Recursos Humanos'!$U15*AH15</f>
        <v>0</v>
      </c>
      <c r="AI95" s="46"/>
      <c r="AK95" s="46">
        <f>'Recursos Humanos'!$U15*AK15</f>
        <v>0</v>
      </c>
      <c r="AL95" s="46">
        <f>'Recursos Humanos'!$U15*AL15</f>
        <v>0</v>
      </c>
      <c r="AM95" s="46"/>
      <c r="AO95" s="46">
        <f>'Recursos Humanos'!$U15*AO15</f>
        <v>0</v>
      </c>
      <c r="AP95" s="46">
        <f>'Recursos Humanos'!$U15*AP15</f>
        <v>0</v>
      </c>
      <c r="AQ95" s="46"/>
      <c r="AS95" s="46">
        <f>'Recursos Humanos'!$U15*AS15</f>
        <v>0</v>
      </c>
      <c r="AT95" s="46">
        <f>'Recursos Humanos'!$U15*AT15</f>
        <v>0</v>
      </c>
      <c r="AU95" s="46"/>
      <c r="AW95" s="46">
        <f>'Recursos Humanos'!$U15*AW15</f>
        <v>0</v>
      </c>
      <c r="AX95" s="46">
        <f>'Recursos Humanos'!$U15*AX15</f>
        <v>0</v>
      </c>
      <c r="AY95" s="46"/>
      <c r="BA95" s="46">
        <f>'Recursos Humanos'!$U15*BA15</f>
        <v>0</v>
      </c>
      <c r="BB95" s="46">
        <f>'Recursos Humanos'!$U15*BB15</f>
        <v>0</v>
      </c>
      <c r="BC95" s="46"/>
    </row>
    <row r="96" spans="3:55" ht="15.75" customHeight="1">
      <c r="C96" s="45" t="str">
        <f>C13</f>
        <v>C.Custo 6</v>
      </c>
      <c r="D96" s="8" t="e">
        <f>IF(SUM(#REF!)&lt;&gt;'Recursos Humanos'!U16,"Erro",0)</f>
        <v>#REF!</v>
      </c>
      <c r="E96" s="46">
        <f>'Recursos Humanos'!$U16*E16</f>
        <v>0</v>
      </c>
      <c r="F96" s="46">
        <f>'Recursos Humanos'!$U16*F16</f>
        <v>0</v>
      </c>
      <c r="G96" s="46"/>
      <c r="I96" s="46">
        <f>'Recursos Humanos'!$U16*I16</f>
        <v>0</v>
      </c>
      <c r="J96" s="46">
        <f>'Recursos Humanos'!$U16*J16</f>
        <v>0</v>
      </c>
      <c r="K96" s="46"/>
      <c r="M96" s="46">
        <f>'Recursos Humanos'!$U16*M16</f>
        <v>0</v>
      </c>
      <c r="N96" s="46">
        <f>'Recursos Humanos'!$U16*N16</f>
        <v>0</v>
      </c>
      <c r="O96" s="46"/>
      <c r="Q96" s="46">
        <f>'Recursos Humanos'!$U16*Q16</f>
        <v>0</v>
      </c>
      <c r="R96" s="46">
        <f>'Recursos Humanos'!$U16*R16</f>
        <v>0</v>
      </c>
      <c r="S96" s="46"/>
      <c r="U96" s="46">
        <f>'Recursos Humanos'!$U16*U16</f>
        <v>0</v>
      </c>
      <c r="V96" s="46">
        <f>'Recursos Humanos'!$U16*V16</f>
        <v>0</v>
      </c>
      <c r="W96" s="46"/>
      <c r="Y96" s="46">
        <f>'Recursos Humanos'!$U16*Y16</f>
        <v>0</v>
      </c>
      <c r="Z96" s="46">
        <f>'Recursos Humanos'!$U16*Z16</f>
        <v>0</v>
      </c>
      <c r="AA96" s="46"/>
      <c r="AC96" s="46">
        <f>'Recursos Humanos'!$U16*AC16</f>
        <v>0</v>
      </c>
      <c r="AD96" s="46">
        <f>'Recursos Humanos'!$U16*AD16</f>
        <v>0</v>
      </c>
      <c r="AE96" s="46"/>
      <c r="AG96" s="46">
        <f>'Recursos Humanos'!$U16*AG16</f>
        <v>0</v>
      </c>
      <c r="AH96" s="46">
        <f>'Recursos Humanos'!$U16*AH16</f>
        <v>0</v>
      </c>
      <c r="AI96" s="46"/>
      <c r="AK96" s="46">
        <f>'Recursos Humanos'!$U16*AK16</f>
        <v>0</v>
      </c>
      <c r="AL96" s="46">
        <f>'Recursos Humanos'!$U16*AL16</f>
        <v>0</v>
      </c>
      <c r="AM96" s="46"/>
      <c r="AO96" s="46">
        <f>'Recursos Humanos'!$U16*AO16</f>
        <v>0</v>
      </c>
      <c r="AP96" s="46">
        <f>'Recursos Humanos'!$U16*AP16</f>
        <v>0</v>
      </c>
      <c r="AQ96" s="46"/>
      <c r="AS96" s="46">
        <f>'Recursos Humanos'!$U16*AS16</f>
        <v>0</v>
      </c>
      <c r="AT96" s="46">
        <f>'Recursos Humanos'!$U16*AT16</f>
        <v>0</v>
      </c>
      <c r="AU96" s="46"/>
      <c r="AW96" s="46">
        <f>'Recursos Humanos'!$U16*AW16</f>
        <v>0</v>
      </c>
      <c r="AX96" s="46">
        <f>'Recursos Humanos'!$U16*AX16</f>
        <v>0</v>
      </c>
      <c r="AY96" s="46"/>
      <c r="BA96" s="46">
        <f>'Recursos Humanos'!$U16*BA16</f>
        <v>0</v>
      </c>
      <c r="BB96" s="46">
        <f>'Recursos Humanos'!$U16*BB16</f>
        <v>0</v>
      </c>
      <c r="BC96" s="46"/>
    </row>
    <row r="97" spans="3:55" ht="15.75" customHeight="1">
      <c r="C97" s="45" t="e">
        <f>#REF!</f>
        <v>#REF!</v>
      </c>
      <c r="D97" s="8" t="e">
        <f>IF(SUM(#REF!)&lt;&gt;'Recursos Humanos'!U17,"Erro",0)</f>
        <v>#REF!</v>
      </c>
      <c r="E97" s="46">
        <f>'Recursos Humanos'!$U17*E17</f>
        <v>0</v>
      </c>
      <c r="F97" s="46">
        <f>'Recursos Humanos'!$U17*F17</f>
        <v>0</v>
      </c>
      <c r="G97" s="46"/>
      <c r="I97" s="46">
        <f>'Recursos Humanos'!$U17*I17</f>
        <v>0</v>
      </c>
      <c r="J97" s="46">
        <f>'Recursos Humanos'!$U17*J17</f>
        <v>0</v>
      </c>
      <c r="K97" s="46"/>
      <c r="M97" s="46">
        <f>'Recursos Humanos'!$U17*M17</f>
        <v>0</v>
      </c>
      <c r="N97" s="46">
        <f>'Recursos Humanos'!$U17*N17</f>
        <v>0</v>
      </c>
      <c r="O97" s="46"/>
      <c r="Q97" s="46">
        <f>'Recursos Humanos'!$U17*Q17</f>
        <v>0</v>
      </c>
      <c r="R97" s="46">
        <f>'Recursos Humanos'!$U17*R17</f>
        <v>0</v>
      </c>
      <c r="S97" s="46"/>
      <c r="U97" s="46">
        <f>'Recursos Humanos'!$U17*U17</f>
        <v>0</v>
      </c>
      <c r="V97" s="46">
        <f>'Recursos Humanos'!$U17*V17</f>
        <v>0</v>
      </c>
      <c r="W97" s="46"/>
      <c r="Y97" s="46">
        <f>'Recursos Humanos'!$U17*Y17</f>
        <v>0</v>
      </c>
      <c r="Z97" s="46">
        <f>'Recursos Humanos'!$U17*Z17</f>
        <v>0</v>
      </c>
      <c r="AA97" s="46"/>
      <c r="AC97" s="46">
        <f>'Recursos Humanos'!$U17*AC17</f>
        <v>0</v>
      </c>
      <c r="AD97" s="46">
        <f>'Recursos Humanos'!$U17*AD17</f>
        <v>0</v>
      </c>
      <c r="AE97" s="46"/>
      <c r="AG97" s="46">
        <f>'Recursos Humanos'!$U17*AG17</f>
        <v>0</v>
      </c>
      <c r="AH97" s="46">
        <f>'Recursos Humanos'!$U17*AH17</f>
        <v>0</v>
      </c>
      <c r="AI97" s="46"/>
      <c r="AK97" s="46">
        <f>'Recursos Humanos'!$U17*AK17</f>
        <v>0</v>
      </c>
      <c r="AL97" s="46">
        <f>'Recursos Humanos'!$U17*AL17</f>
        <v>0</v>
      </c>
      <c r="AM97" s="46"/>
      <c r="AO97" s="46">
        <f>'Recursos Humanos'!$U17*AO17</f>
        <v>0</v>
      </c>
      <c r="AP97" s="46">
        <f>'Recursos Humanos'!$U17*AP17</f>
        <v>0</v>
      </c>
      <c r="AQ97" s="46"/>
      <c r="AS97" s="46">
        <f>'Recursos Humanos'!$U17*AS17</f>
        <v>0</v>
      </c>
      <c r="AT97" s="46">
        <f>'Recursos Humanos'!$U17*AT17</f>
        <v>0</v>
      </c>
      <c r="AU97" s="46"/>
      <c r="AW97" s="46">
        <f>'Recursos Humanos'!$U17*AW17</f>
        <v>0</v>
      </c>
      <c r="AX97" s="46">
        <f>'Recursos Humanos'!$U17*AX17</f>
        <v>0</v>
      </c>
      <c r="AY97" s="46"/>
      <c r="BA97" s="46">
        <f>'Recursos Humanos'!$U17*BA17</f>
        <v>0</v>
      </c>
      <c r="BB97" s="46">
        <f>'Recursos Humanos'!$U17*BB17</f>
        <v>0</v>
      </c>
      <c r="BC97" s="46"/>
    </row>
    <row r="98" spans="3:55" ht="15.75" customHeight="1">
      <c r="C98" s="45" t="str">
        <f>C14</f>
        <v>C.Custo 7</v>
      </c>
      <c r="D98" s="8" t="e">
        <f>IF(SUM(#REF!)&lt;&gt;'Recursos Humanos'!U18,"Erro",0)</f>
        <v>#REF!</v>
      </c>
      <c r="E98" s="46">
        <f>'Recursos Humanos'!$U18*E18</f>
        <v>0</v>
      </c>
      <c r="F98" s="46">
        <f>'Recursos Humanos'!$U18*F18</f>
        <v>0</v>
      </c>
      <c r="G98" s="46"/>
      <c r="I98" s="46">
        <f>'Recursos Humanos'!$U18*I18</f>
        <v>0</v>
      </c>
      <c r="J98" s="46">
        <f>'Recursos Humanos'!$U18*J18</f>
        <v>0</v>
      </c>
      <c r="K98" s="46"/>
      <c r="M98" s="46">
        <f>'Recursos Humanos'!$U18*M18</f>
        <v>0</v>
      </c>
      <c r="N98" s="46">
        <f>'Recursos Humanos'!$U18*N18</f>
        <v>0</v>
      </c>
      <c r="O98" s="46"/>
      <c r="Q98" s="46">
        <f>'Recursos Humanos'!$U18*Q18</f>
        <v>0</v>
      </c>
      <c r="R98" s="46">
        <f>'Recursos Humanos'!$U18*R18</f>
        <v>0</v>
      </c>
      <c r="S98" s="46"/>
      <c r="U98" s="46">
        <f>'Recursos Humanos'!$U18*U18</f>
        <v>0</v>
      </c>
      <c r="V98" s="46">
        <f>'Recursos Humanos'!$U18*V18</f>
        <v>0</v>
      </c>
      <c r="W98" s="46"/>
      <c r="Y98" s="46">
        <f>'Recursos Humanos'!$U18*Y18</f>
        <v>0</v>
      </c>
      <c r="Z98" s="46">
        <f>'Recursos Humanos'!$U18*Z18</f>
        <v>0</v>
      </c>
      <c r="AA98" s="46"/>
      <c r="AC98" s="46">
        <f>'Recursos Humanos'!$U18*AC18</f>
        <v>0</v>
      </c>
      <c r="AD98" s="46">
        <f>'Recursos Humanos'!$U18*AD18</f>
        <v>0</v>
      </c>
      <c r="AE98" s="46"/>
      <c r="AG98" s="46">
        <f>'Recursos Humanos'!$U18*AG18</f>
        <v>0</v>
      </c>
      <c r="AH98" s="46">
        <f>'Recursos Humanos'!$U18*AH18</f>
        <v>0</v>
      </c>
      <c r="AI98" s="46"/>
      <c r="AK98" s="46">
        <f>'Recursos Humanos'!$U18*AK18</f>
        <v>0</v>
      </c>
      <c r="AL98" s="46">
        <f>'Recursos Humanos'!$U18*AL18</f>
        <v>0</v>
      </c>
      <c r="AM98" s="46"/>
      <c r="AO98" s="46">
        <f>'Recursos Humanos'!$U18*AO18</f>
        <v>0</v>
      </c>
      <c r="AP98" s="46">
        <f>'Recursos Humanos'!$U18*AP18</f>
        <v>0</v>
      </c>
      <c r="AQ98" s="46"/>
      <c r="AS98" s="46">
        <f>'Recursos Humanos'!$U18*AS18</f>
        <v>0</v>
      </c>
      <c r="AT98" s="46">
        <f>'Recursos Humanos'!$U18*AT18</f>
        <v>0</v>
      </c>
      <c r="AU98" s="46"/>
      <c r="AW98" s="46">
        <f>'Recursos Humanos'!$U18*AW18</f>
        <v>0</v>
      </c>
      <c r="AX98" s="46">
        <f>'Recursos Humanos'!$U18*AX18</f>
        <v>0</v>
      </c>
      <c r="AY98" s="46"/>
      <c r="BA98" s="46">
        <f>'Recursos Humanos'!$U18*BA18</f>
        <v>0</v>
      </c>
      <c r="BB98" s="46">
        <f>'Recursos Humanos'!$U18*BB18</f>
        <v>0</v>
      </c>
      <c r="BC98" s="46"/>
    </row>
    <row r="99" spans="3:55" ht="15.75" customHeight="1">
      <c r="C99" s="45" t="e">
        <f>#REF!</f>
        <v>#REF!</v>
      </c>
      <c r="D99" s="8" t="e">
        <f>IF(SUM(#REF!)&lt;&gt;'Recursos Humanos'!U19,"Erro",0)</f>
        <v>#REF!</v>
      </c>
      <c r="E99" s="46">
        <f>'Recursos Humanos'!$U19*E19</f>
        <v>0</v>
      </c>
      <c r="F99" s="46">
        <f>'Recursos Humanos'!$U19*F19</f>
        <v>0</v>
      </c>
      <c r="G99" s="46"/>
      <c r="I99" s="46">
        <f>'Recursos Humanos'!$U19*I19</f>
        <v>0</v>
      </c>
      <c r="J99" s="46">
        <f>'Recursos Humanos'!$U19*J19</f>
        <v>0</v>
      </c>
      <c r="K99" s="46"/>
      <c r="M99" s="46">
        <f>'Recursos Humanos'!$U19*M19</f>
        <v>0</v>
      </c>
      <c r="N99" s="46">
        <f>'Recursos Humanos'!$U19*N19</f>
        <v>0</v>
      </c>
      <c r="O99" s="46"/>
      <c r="Q99" s="46">
        <f>'Recursos Humanos'!$U19*Q19</f>
        <v>0</v>
      </c>
      <c r="R99" s="46">
        <f>'Recursos Humanos'!$U19*R19</f>
        <v>0</v>
      </c>
      <c r="S99" s="46"/>
      <c r="U99" s="46">
        <f>'Recursos Humanos'!$U19*U19</f>
        <v>0</v>
      </c>
      <c r="V99" s="46">
        <f>'Recursos Humanos'!$U19*V19</f>
        <v>0</v>
      </c>
      <c r="W99" s="46"/>
      <c r="Y99" s="46">
        <f>'Recursos Humanos'!$U19*Y19</f>
        <v>0</v>
      </c>
      <c r="Z99" s="46">
        <f>'Recursos Humanos'!$U19*Z19</f>
        <v>0</v>
      </c>
      <c r="AA99" s="46"/>
      <c r="AC99" s="46">
        <f>'Recursos Humanos'!$U19*AC19</f>
        <v>0</v>
      </c>
      <c r="AD99" s="46">
        <f>'Recursos Humanos'!$U19*AD19</f>
        <v>0</v>
      </c>
      <c r="AE99" s="46"/>
      <c r="AG99" s="46">
        <f>'Recursos Humanos'!$U19*AG19</f>
        <v>0</v>
      </c>
      <c r="AH99" s="46">
        <f>'Recursos Humanos'!$U19*AH19</f>
        <v>0</v>
      </c>
      <c r="AI99" s="46"/>
      <c r="AK99" s="46">
        <f>'Recursos Humanos'!$U19*AK19</f>
        <v>0</v>
      </c>
      <c r="AL99" s="46">
        <f>'Recursos Humanos'!$U19*AL19</f>
        <v>0</v>
      </c>
      <c r="AM99" s="46"/>
      <c r="AO99" s="46">
        <f>'Recursos Humanos'!$U19*AO19</f>
        <v>0</v>
      </c>
      <c r="AP99" s="46">
        <f>'Recursos Humanos'!$U19*AP19</f>
        <v>0</v>
      </c>
      <c r="AQ99" s="46"/>
      <c r="AS99" s="46">
        <f>'Recursos Humanos'!$U19*AS19</f>
        <v>0</v>
      </c>
      <c r="AT99" s="46">
        <f>'Recursos Humanos'!$U19*AT19</f>
        <v>0</v>
      </c>
      <c r="AU99" s="46"/>
      <c r="AW99" s="46">
        <f>'Recursos Humanos'!$U19*AW19</f>
        <v>0</v>
      </c>
      <c r="AX99" s="46">
        <f>'Recursos Humanos'!$U19*AX19</f>
        <v>0</v>
      </c>
      <c r="AY99" s="46"/>
      <c r="BA99" s="46">
        <f>'Recursos Humanos'!$U19*BA19</f>
        <v>0</v>
      </c>
      <c r="BB99" s="46">
        <f>'Recursos Humanos'!$U19*BB19</f>
        <v>0</v>
      </c>
      <c r="BC99" s="46"/>
    </row>
    <row r="100" spans="3:55" ht="15.75" customHeight="1">
      <c r="C100" s="45" t="str">
        <f>C15</f>
        <v>C.Custo 8</v>
      </c>
      <c r="D100" s="8" t="e">
        <f>IF(SUM(#REF!)&lt;&gt;'Recursos Humanos'!U20,"Erro",0)</f>
        <v>#REF!</v>
      </c>
      <c r="E100" s="46">
        <f>'Recursos Humanos'!$U20*E20</f>
        <v>0</v>
      </c>
      <c r="F100" s="46">
        <f>'Recursos Humanos'!$U20*F20</f>
        <v>0</v>
      </c>
      <c r="G100" s="46"/>
      <c r="I100" s="46">
        <f>'Recursos Humanos'!$U20*I20</f>
        <v>0</v>
      </c>
      <c r="J100" s="46">
        <f>'Recursos Humanos'!$U20*J20</f>
        <v>0</v>
      </c>
      <c r="K100" s="46"/>
      <c r="M100" s="46">
        <f>'Recursos Humanos'!$U20*M20</f>
        <v>0</v>
      </c>
      <c r="N100" s="46">
        <f>'Recursos Humanos'!$U20*N20</f>
        <v>0</v>
      </c>
      <c r="O100" s="46"/>
      <c r="Q100" s="46">
        <f>'Recursos Humanos'!$U20*Q20</f>
        <v>0</v>
      </c>
      <c r="R100" s="46">
        <f>'Recursos Humanos'!$U20*R20</f>
        <v>0</v>
      </c>
      <c r="S100" s="46"/>
      <c r="U100" s="46">
        <f>'Recursos Humanos'!$U20*U20</f>
        <v>0</v>
      </c>
      <c r="V100" s="46">
        <f>'Recursos Humanos'!$U20*V20</f>
        <v>0</v>
      </c>
      <c r="W100" s="46"/>
      <c r="Y100" s="46">
        <f>'Recursos Humanos'!$U20*Y20</f>
        <v>0</v>
      </c>
      <c r="Z100" s="46">
        <f>'Recursos Humanos'!$U20*Z20</f>
        <v>0</v>
      </c>
      <c r="AA100" s="46"/>
      <c r="AC100" s="46">
        <f>'Recursos Humanos'!$U20*AC20</f>
        <v>0</v>
      </c>
      <c r="AD100" s="46">
        <f>'Recursos Humanos'!$U20*AD20</f>
        <v>0</v>
      </c>
      <c r="AE100" s="46"/>
      <c r="AG100" s="46">
        <f>'Recursos Humanos'!$U20*AG20</f>
        <v>0</v>
      </c>
      <c r="AH100" s="46">
        <f>'Recursos Humanos'!$U20*AH20</f>
        <v>0</v>
      </c>
      <c r="AI100" s="46"/>
      <c r="AK100" s="46">
        <f>'Recursos Humanos'!$U20*AK20</f>
        <v>0</v>
      </c>
      <c r="AL100" s="46">
        <f>'Recursos Humanos'!$U20*AL20</f>
        <v>0</v>
      </c>
      <c r="AM100" s="46"/>
      <c r="AO100" s="46">
        <f>'Recursos Humanos'!$U20*AO20</f>
        <v>0</v>
      </c>
      <c r="AP100" s="46">
        <f>'Recursos Humanos'!$U20*AP20</f>
        <v>0</v>
      </c>
      <c r="AQ100" s="46"/>
      <c r="AS100" s="46">
        <f>'Recursos Humanos'!$U20*AS20</f>
        <v>0</v>
      </c>
      <c r="AT100" s="46">
        <f>'Recursos Humanos'!$U20*AT20</f>
        <v>0</v>
      </c>
      <c r="AU100" s="46"/>
      <c r="AW100" s="46">
        <f>'Recursos Humanos'!$U20*AW20</f>
        <v>0</v>
      </c>
      <c r="AX100" s="46">
        <f>'Recursos Humanos'!$U20*AX20</f>
        <v>0</v>
      </c>
      <c r="AY100" s="46"/>
      <c r="BA100" s="46">
        <f>'Recursos Humanos'!$U20*BA20</f>
        <v>0</v>
      </c>
      <c r="BB100" s="46">
        <f>'Recursos Humanos'!$U20*BB20</f>
        <v>0</v>
      </c>
      <c r="BC100" s="46"/>
    </row>
    <row r="101" spans="3:55" ht="15.75" customHeight="1">
      <c r="C101" s="45" t="e">
        <f>#REF!</f>
        <v>#REF!</v>
      </c>
      <c r="D101" s="8" t="e">
        <f>IF(SUM(#REF!)&lt;&gt;'Recursos Humanos'!U21,"Erro",0)</f>
        <v>#REF!</v>
      </c>
      <c r="E101" s="46">
        <f>'Recursos Humanos'!$U21*E21</f>
        <v>0</v>
      </c>
      <c r="F101" s="46">
        <f>'Recursos Humanos'!$U21*F21</f>
        <v>0</v>
      </c>
      <c r="G101" s="46"/>
      <c r="I101" s="46">
        <f>'Recursos Humanos'!$U21*I21</f>
        <v>0</v>
      </c>
      <c r="J101" s="46">
        <f>'Recursos Humanos'!$U21*J21</f>
        <v>0</v>
      </c>
      <c r="K101" s="46"/>
      <c r="M101" s="46">
        <f>'Recursos Humanos'!$U21*M21</f>
        <v>0</v>
      </c>
      <c r="N101" s="46">
        <f>'Recursos Humanos'!$U21*N21</f>
        <v>0</v>
      </c>
      <c r="O101" s="46"/>
      <c r="Q101" s="46">
        <f>'Recursos Humanos'!$U21*Q21</f>
        <v>0</v>
      </c>
      <c r="R101" s="46">
        <f>'Recursos Humanos'!$U21*R21</f>
        <v>0</v>
      </c>
      <c r="S101" s="46"/>
      <c r="U101" s="46">
        <f>'Recursos Humanos'!$U21*U21</f>
        <v>0</v>
      </c>
      <c r="V101" s="46">
        <f>'Recursos Humanos'!$U21*V21</f>
        <v>0</v>
      </c>
      <c r="W101" s="46"/>
      <c r="Y101" s="46">
        <f>'Recursos Humanos'!$U21*Y21</f>
        <v>0</v>
      </c>
      <c r="Z101" s="46">
        <f>'Recursos Humanos'!$U21*Z21</f>
        <v>0</v>
      </c>
      <c r="AA101" s="46"/>
      <c r="AC101" s="46">
        <f>'Recursos Humanos'!$U21*AC21</f>
        <v>0</v>
      </c>
      <c r="AD101" s="46">
        <f>'Recursos Humanos'!$U21*AD21</f>
        <v>0</v>
      </c>
      <c r="AE101" s="46"/>
      <c r="AG101" s="46">
        <f>'Recursos Humanos'!$U21*AG21</f>
        <v>0</v>
      </c>
      <c r="AH101" s="46">
        <f>'Recursos Humanos'!$U21*AH21</f>
        <v>0</v>
      </c>
      <c r="AI101" s="46"/>
      <c r="AK101" s="46">
        <f>'Recursos Humanos'!$U21*AK21</f>
        <v>0</v>
      </c>
      <c r="AL101" s="46">
        <f>'Recursos Humanos'!$U21*AL21</f>
        <v>0</v>
      </c>
      <c r="AM101" s="46"/>
      <c r="AO101" s="46">
        <f>'Recursos Humanos'!$U21*AO21</f>
        <v>0</v>
      </c>
      <c r="AP101" s="46">
        <f>'Recursos Humanos'!$U21*AP21</f>
        <v>0</v>
      </c>
      <c r="AQ101" s="46"/>
      <c r="AS101" s="46">
        <f>'Recursos Humanos'!$U21*AS21</f>
        <v>0</v>
      </c>
      <c r="AT101" s="46">
        <f>'Recursos Humanos'!$U21*AT21</f>
        <v>0</v>
      </c>
      <c r="AU101" s="46"/>
      <c r="AW101" s="46">
        <f>'Recursos Humanos'!$U21*AW21</f>
        <v>0</v>
      </c>
      <c r="AX101" s="46">
        <f>'Recursos Humanos'!$U21*AX21</f>
        <v>0</v>
      </c>
      <c r="AY101" s="46"/>
      <c r="BA101" s="46">
        <f>'Recursos Humanos'!$U21*BA21</f>
        <v>0</v>
      </c>
      <c r="BB101" s="46">
        <f>'Recursos Humanos'!$U21*BB21</f>
        <v>0</v>
      </c>
      <c r="BC101" s="46"/>
    </row>
    <row r="102" spans="3:55" ht="15.75" customHeight="1">
      <c r="C102" s="45" t="str">
        <f>C16</f>
        <v>C.Custo 9</v>
      </c>
      <c r="D102" s="8" t="e">
        <f>IF(SUM(#REF!)&lt;&gt;'Recursos Humanos'!U22,"Erro",0)</f>
        <v>#REF!</v>
      </c>
      <c r="E102" s="46">
        <f>'Recursos Humanos'!$U22*E22</f>
        <v>0</v>
      </c>
      <c r="F102" s="46">
        <f>'Recursos Humanos'!$U22*F22</f>
        <v>0</v>
      </c>
      <c r="G102" s="46"/>
      <c r="I102" s="46">
        <f>'Recursos Humanos'!$U22*I22</f>
        <v>0</v>
      </c>
      <c r="J102" s="46">
        <f>'Recursos Humanos'!$U22*J22</f>
        <v>0</v>
      </c>
      <c r="K102" s="46"/>
      <c r="M102" s="46">
        <f>'Recursos Humanos'!$U22*M22</f>
        <v>0</v>
      </c>
      <c r="N102" s="46">
        <f>'Recursos Humanos'!$U22*N22</f>
        <v>0</v>
      </c>
      <c r="O102" s="46"/>
      <c r="Q102" s="46">
        <f>'Recursos Humanos'!$U22*Q22</f>
        <v>0</v>
      </c>
      <c r="R102" s="46">
        <f>'Recursos Humanos'!$U22*R22</f>
        <v>0</v>
      </c>
      <c r="S102" s="46"/>
      <c r="U102" s="46">
        <f>'Recursos Humanos'!$U22*U22</f>
        <v>0</v>
      </c>
      <c r="V102" s="46">
        <f>'Recursos Humanos'!$U22*V22</f>
        <v>0</v>
      </c>
      <c r="W102" s="46"/>
      <c r="Y102" s="46">
        <f>'Recursos Humanos'!$U22*Y22</f>
        <v>0</v>
      </c>
      <c r="Z102" s="46">
        <f>'Recursos Humanos'!$U22*Z22</f>
        <v>0</v>
      </c>
      <c r="AA102" s="46"/>
      <c r="AC102" s="46">
        <f>'Recursos Humanos'!$U22*AC22</f>
        <v>0</v>
      </c>
      <c r="AD102" s="46">
        <f>'Recursos Humanos'!$U22*AD22</f>
        <v>0</v>
      </c>
      <c r="AE102" s="46"/>
      <c r="AG102" s="46">
        <f>'Recursos Humanos'!$U22*AG22</f>
        <v>0</v>
      </c>
      <c r="AH102" s="46">
        <f>'Recursos Humanos'!$U22*AH22</f>
        <v>0</v>
      </c>
      <c r="AI102" s="46"/>
      <c r="AK102" s="46">
        <f>'Recursos Humanos'!$U22*AK22</f>
        <v>0</v>
      </c>
      <c r="AL102" s="46">
        <f>'Recursos Humanos'!$U22*AL22</f>
        <v>0</v>
      </c>
      <c r="AM102" s="46"/>
      <c r="AO102" s="46">
        <f>'Recursos Humanos'!$U22*AO22</f>
        <v>0</v>
      </c>
      <c r="AP102" s="46">
        <f>'Recursos Humanos'!$U22*AP22</f>
        <v>0</v>
      </c>
      <c r="AQ102" s="46"/>
      <c r="AS102" s="46">
        <f>'Recursos Humanos'!$U22*AS22</f>
        <v>0</v>
      </c>
      <c r="AT102" s="46">
        <f>'Recursos Humanos'!$U22*AT22</f>
        <v>0</v>
      </c>
      <c r="AU102" s="46"/>
      <c r="AW102" s="46">
        <f>'Recursos Humanos'!$U22*AW22</f>
        <v>0</v>
      </c>
      <c r="AX102" s="46">
        <f>'Recursos Humanos'!$U22*AX22</f>
        <v>0</v>
      </c>
      <c r="AY102" s="46"/>
      <c r="BA102" s="46">
        <f>'Recursos Humanos'!$U22*BA22</f>
        <v>0</v>
      </c>
      <c r="BB102" s="46">
        <f>'Recursos Humanos'!$U22*BB22</f>
        <v>0</v>
      </c>
      <c r="BC102" s="46"/>
    </row>
    <row r="103" spans="3:55" ht="15.75" customHeight="1">
      <c r="C103" s="45" t="e">
        <f>#REF!</f>
        <v>#REF!</v>
      </c>
      <c r="D103" s="8" t="e">
        <f>IF(SUM(#REF!)&lt;&gt;'Recursos Humanos'!U23,"Erro",0)</f>
        <v>#REF!</v>
      </c>
      <c r="E103" s="46">
        <f>'Recursos Humanos'!$U23*E23</f>
        <v>0</v>
      </c>
      <c r="F103" s="46">
        <f>'Recursos Humanos'!$U23*F23</f>
        <v>0</v>
      </c>
      <c r="G103" s="46"/>
      <c r="I103" s="46">
        <f>'Recursos Humanos'!$U23*I23</f>
        <v>0</v>
      </c>
      <c r="J103" s="46">
        <f>'Recursos Humanos'!$U23*J23</f>
        <v>0</v>
      </c>
      <c r="K103" s="46"/>
      <c r="M103" s="46">
        <f>'Recursos Humanos'!$U23*M23</f>
        <v>0</v>
      </c>
      <c r="N103" s="46">
        <f>'Recursos Humanos'!$U23*N23</f>
        <v>0</v>
      </c>
      <c r="O103" s="46"/>
      <c r="Q103" s="46">
        <f>'Recursos Humanos'!$U23*Q23</f>
        <v>0</v>
      </c>
      <c r="R103" s="46">
        <f>'Recursos Humanos'!$U23*R23</f>
        <v>0</v>
      </c>
      <c r="S103" s="46"/>
      <c r="U103" s="46">
        <f>'Recursos Humanos'!$U23*U23</f>
        <v>0</v>
      </c>
      <c r="V103" s="46">
        <f>'Recursos Humanos'!$U23*V23</f>
        <v>0</v>
      </c>
      <c r="W103" s="46"/>
      <c r="Y103" s="46">
        <f>'Recursos Humanos'!$U23*Y23</f>
        <v>0</v>
      </c>
      <c r="Z103" s="46">
        <f>'Recursos Humanos'!$U23*Z23</f>
        <v>0</v>
      </c>
      <c r="AA103" s="46"/>
      <c r="AC103" s="46">
        <f>'Recursos Humanos'!$U23*AC23</f>
        <v>0</v>
      </c>
      <c r="AD103" s="46">
        <f>'Recursos Humanos'!$U23*AD23</f>
        <v>0</v>
      </c>
      <c r="AE103" s="46"/>
      <c r="AG103" s="46">
        <f>'Recursos Humanos'!$U23*AG23</f>
        <v>0</v>
      </c>
      <c r="AH103" s="46">
        <f>'Recursos Humanos'!$U23*AH23</f>
        <v>0</v>
      </c>
      <c r="AI103" s="46"/>
      <c r="AK103" s="46">
        <f>'Recursos Humanos'!$U23*AK23</f>
        <v>0</v>
      </c>
      <c r="AL103" s="46">
        <f>'Recursos Humanos'!$U23*AL23</f>
        <v>0</v>
      </c>
      <c r="AM103" s="46"/>
      <c r="AO103" s="46">
        <f>'Recursos Humanos'!$U23*AO23</f>
        <v>0</v>
      </c>
      <c r="AP103" s="46">
        <f>'Recursos Humanos'!$U23*AP23</f>
        <v>0</v>
      </c>
      <c r="AQ103" s="46"/>
      <c r="AS103" s="46">
        <f>'Recursos Humanos'!$U23*AS23</f>
        <v>0</v>
      </c>
      <c r="AT103" s="46">
        <f>'Recursos Humanos'!$U23*AT23</f>
        <v>0</v>
      </c>
      <c r="AU103" s="46"/>
      <c r="AW103" s="46">
        <f>'Recursos Humanos'!$U23*AW23</f>
        <v>0</v>
      </c>
      <c r="AX103" s="46">
        <f>'Recursos Humanos'!$U23*AX23</f>
        <v>0</v>
      </c>
      <c r="AY103" s="46"/>
      <c r="BA103" s="46">
        <f>'Recursos Humanos'!$U23*BA23</f>
        <v>0</v>
      </c>
      <c r="BB103" s="46">
        <f>'Recursos Humanos'!$U23*BB23</f>
        <v>0</v>
      </c>
      <c r="BC103" s="46"/>
    </row>
    <row r="104" spans="3:55" ht="15.75" customHeight="1">
      <c r="C104" s="45" t="str">
        <f>C17</f>
        <v>C.Custo 10</v>
      </c>
      <c r="D104" s="8" t="e">
        <f>IF(SUM(#REF!)&lt;&gt;'Recursos Humanos'!U24,"Erro",0)</f>
        <v>#REF!</v>
      </c>
      <c r="E104" s="46">
        <f>'Recursos Humanos'!$U24*E24</f>
        <v>0</v>
      </c>
      <c r="F104" s="46">
        <f>'Recursos Humanos'!$U24*F24</f>
        <v>0</v>
      </c>
      <c r="G104" s="46"/>
      <c r="I104" s="46">
        <f>'Recursos Humanos'!$U24*I24</f>
        <v>0</v>
      </c>
      <c r="J104" s="46">
        <f>'Recursos Humanos'!$U24*J24</f>
        <v>0</v>
      </c>
      <c r="K104" s="46"/>
      <c r="M104" s="46">
        <f>'Recursos Humanos'!$U24*M24</f>
        <v>0</v>
      </c>
      <c r="N104" s="46">
        <f>'Recursos Humanos'!$U24*N24</f>
        <v>0</v>
      </c>
      <c r="O104" s="46"/>
      <c r="Q104" s="46">
        <f>'Recursos Humanos'!$U24*Q24</f>
        <v>0</v>
      </c>
      <c r="R104" s="46">
        <f>'Recursos Humanos'!$U24*R24</f>
        <v>0</v>
      </c>
      <c r="S104" s="46"/>
      <c r="U104" s="46">
        <f>'Recursos Humanos'!$U24*U24</f>
        <v>0</v>
      </c>
      <c r="V104" s="46">
        <f>'Recursos Humanos'!$U24*V24</f>
        <v>0</v>
      </c>
      <c r="W104" s="46"/>
      <c r="Y104" s="46">
        <f>'Recursos Humanos'!$U24*Y24</f>
        <v>0</v>
      </c>
      <c r="Z104" s="46">
        <f>'Recursos Humanos'!$U24*Z24</f>
        <v>0</v>
      </c>
      <c r="AA104" s="46"/>
      <c r="AC104" s="46">
        <f>'Recursos Humanos'!$U24*AC24</f>
        <v>0</v>
      </c>
      <c r="AD104" s="46">
        <f>'Recursos Humanos'!$U24*AD24</f>
        <v>0</v>
      </c>
      <c r="AE104" s="46"/>
      <c r="AG104" s="46">
        <f>'Recursos Humanos'!$U24*AG24</f>
        <v>0</v>
      </c>
      <c r="AH104" s="46">
        <f>'Recursos Humanos'!$U24*AH24</f>
        <v>0</v>
      </c>
      <c r="AI104" s="46"/>
      <c r="AK104" s="46">
        <f>'Recursos Humanos'!$U24*AK24</f>
        <v>0</v>
      </c>
      <c r="AL104" s="46">
        <f>'Recursos Humanos'!$U24*AL24</f>
        <v>0</v>
      </c>
      <c r="AM104" s="46"/>
      <c r="AO104" s="46">
        <f>'Recursos Humanos'!$U24*AO24</f>
        <v>0</v>
      </c>
      <c r="AP104" s="46">
        <f>'Recursos Humanos'!$U24*AP24</f>
        <v>0</v>
      </c>
      <c r="AQ104" s="46"/>
      <c r="AS104" s="46">
        <f>'Recursos Humanos'!$U24*AS24</f>
        <v>0</v>
      </c>
      <c r="AT104" s="46">
        <f>'Recursos Humanos'!$U24*AT24</f>
        <v>0</v>
      </c>
      <c r="AU104" s="46"/>
      <c r="AW104" s="46">
        <f>'Recursos Humanos'!$U24*AW24</f>
        <v>0</v>
      </c>
      <c r="AX104" s="46">
        <f>'Recursos Humanos'!$U24*AX24</f>
        <v>0</v>
      </c>
      <c r="AY104" s="46"/>
      <c r="BA104" s="46">
        <f>'Recursos Humanos'!$U24*BA24</f>
        <v>0</v>
      </c>
      <c r="BB104" s="46">
        <f>'Recursos Humanos'!$U24*BB24</f>
        <v>0</v>
      </c>
      <c r="BC104" s="46"/>
    </row>
    <row r="105" spans="3:55" ht="15.75" customHeight="1">
      <c r="C105" s="45" t="e">
        <f>#REF!</f>
        <v>#REF!</v>
      </c>
      <c r="D105" s="8" t="e">
        <f>IF(SUM(#REF!)&lt;&gt;'Recursos Humanos'!U25,"Erro",0)</f>
        <v>#REF!</v>
      </c>
      <c r="E105" s="46">
        <f>'Recursos Humanos'!$U25*E25</f>
        <v>0</v>
      </c>
      <c r="F105" s="46">
        <f>'Recursos Humanos'!$U25*F25</f>
        <v>0</v>
      </c>
      <c r="G105" s="46"/>
      <c r="I105" s="46">
        <f>'Recursos Humanos'!$U25*I25</f>
        <v>0</v>
      </c>
      <c r="J105" s="46">
        <f>'Recursos Humanos'!$U25*J25</f>
        <v>0</v>
      </c>
      <c r="K105" s="46"/>
      <c r="M105" s="46">
        <f>'Recursos Humanos'!$U25*M25</f>
        <v>0</v>
      </c>
      <c r="N105" s="46">
        <f>'Recursos Humanos'!$U25*N25</f>
        <v>0</v>
      </c>
      <c r="O105" s="46"/>
      <c r="Q105" s="46">
        <f>'Recursos Humanos'!$U25*Q25</f>
        <v>0</v>
      </c>
      <c r="R105" s="46">
        <f>'Recursos Humanos'!$U25*R25</f>
        <v>0</v>
      </c>
      <c r="S105" s="46"/>
      <c r="U105" s="46">
        <f>'Recursos Humanos'!$U25*U25</f>
        <v>0</v>
      </c>
      <c r="V105" s="46">
        <f>'Recursos Humanos'!$U25*V25</f>
        <v>0</v>
      </c>
      <c r="W105" s="46"/>
      <c r="Y105" s="46">
        <f>'Recursos Humanos'!$U25*Y25</f>
        <v>0</v>
      </c>
      <c r="Z105" s="46">
        <f>'Recursos Humanos'!$U25*Z25</f>
        <v>0</v>
      </c>
      <c r="AA105" s="46"/>
      <c r="AC105" s="46">
        <f>'Recursos Humanos'!$U25*AC25</f>
        <v>0</v>
      </c>
      <c r="AD105" s="46">
        <f>'Recursos Humanos'!$U25*AD25</f>
        <v>0</v>
      </c>
      <c r="AE105" s="46"/>
      <c r="AG105" s="46">
        <f>'Recursos Humanos'!$U25*AG25</f>
        <v>0</v>
      </c>
      <c r="AH105" s="46">
        <f>'Recursos Humanos'!$U25*AH25</f>
        <v>0</v>
      </c>
      <c r="AI105" s="46"/>
      <c r="AK105" s="46">
        <f>'Recursos Humanos'!$U25*AK25</f>
        <v>0</v>
      </c>
      <c r="AL105" s="46">
        <f>'Recursos Humanos'!$U25*AL25</f>
        <v>0</v>
      </c>
      <c r="AM105" s="46"/>
      <c r="AO105" s="46">
        <f>'Recursos Humanos'!$U25*AO25</f>
        <v>0</v>
      </c>
      <c r="AP105" s="46">
        <f>'Recursos Humanos'!$U25*AP25</f>
        <v>0</v>
      </c>
      <c r="AQ105" s="46"/>
      <c r="AS105" s="46">
        <f>'Recursos Humanos'!$U25*AS25</f>
        <v>0</v>
      </c>
      <c r="AT105" s="46">
        <f>'Recursos Humanos'!$U25*AT25</f>
        <v>0</v>
      </c>
      <c r="AU105" s="46"/>
      <c r="AW105" s="46">
        <f>'Recursos Humanos'!$U25*AW25</f>
        <v>0</v>
      </c>
      <c r="AX105" s="46">
        <f>'Recursos Humanos'!$U25*AX25</f>
        <v>0</v>
      </c>
      <c r="AY105" s="46"/>
      <c r="BA105" s="46">
        <f>'Recursos Humanos'!$U25*BA25</f>
        <v>0</v>
      </c>
      <c r="BB105" s="46">
        <f>'Recursos Humanos'!$U25*BB25</f>
        <v>0</v>
      </c>
      <c r="BC105" s="46"/>
    </row>
    <row r="106" spans="3:55" ht="15.75" customHeight="1">
      <c r="C106" s="45" t="str">
        <f>C18</f>
        <v>C.Custo 11</v>
      </c>
      <c r="D106" s="8" t="e">
        <f>IF(SUM(#REF!)&lt;&gt;'Recursos Humanos'!U26,"Erro",0)</f>
        <v>#REF!</v>
      </c>
      <c r="E106" s="46">
        <f>'Recursos Humanos'!$U26*E26</f>
        <v>0</v>
      </c>
      <c r="F106" s="46">
        <f>'Recursos Humanos'!$U26*F26</f>
        <v>0</v>
      </c>
      <c r="G106" s="46"/>
      <c r="I106" s="46">
        <f>'Recursos Humanos'!$U26*I26</f>
        <v>0</v>
      </c>
      <c r="J106" s="46">
        <f>'Recursos Humanos'!$U26*J26</f>
        <v>0</v>
      </c>
      <c r="K106" s="46"/>
      <c r="M106" s="46">
        <f>'Recursos Humanos'!$U26*M26</f>
        <v>0</v>
      </c>
      <c r="N106" s="46">
        <f>'Recursos Humanos'!$U26*N26</f>
        <v>0</v>
      </c>
      <c r="O106" s="46"/>
      <c r="Q106" s="46">
        <f>'Recursos Humanos'!$U26*Q26</f>
        <v>0</v>
      </c>
      <c r="R106" s="46">
        <f>'Recursos Humanos'!$U26*R26</f>
        <v>0</v>
      </c>
      <c r="S106" s="46"/>
      <c r="U106" s="46">
        <f>'Recursos Humanos'!$U26*U26</f>
        <v>0</v>
      </c>
      <c r="V106" s="46">
        <f>'Recursos Humanos'!$U26*V26</f>
        <v>0</v>
      </c>
      <c r="W106" s="46"/>
      <c r="Y106" s="46">
        <f>'Recursos Humanos'!$U26*Y26</f>
        <v>0</v>
      </c>
      <c r="Z106" s="46">
        <f>'Recursos Humanos'!$U26*Z26</f>
        <v>0</v>
      </c>
      <c r="AA106" s="46"/>
      <c r="AC106" s="46">
        <f>'Recursos Humanos'!$U26*AC26</f>
        <v>0</v>
      </c>
      <c r="AD106" s="46">
        <f>'Recursos Humanos'!$U26*AD26</f>
        <v>0</v>
      </c>
      <c r="AE106" s="46"/>
      <c r="AG106" s="46">
        <f>'Recursos Humanos'!$U26*AG26</f>
        <v>0</v>
      </c>
      <c r="AH106" s="46">
        <f>'Recursos Humanos'!$U26*AH26</f>
        <v>0</v>
      </c>
      <c r="AI106" s="46"/>
      <c r="AK106" s="46">
        <f>'Recursos Humanos'!$U26*AK26</f>
        <v>0</v>
      </c>
      <c r="AL106" s="46">
        <f>'Recursos Humanos'!$U26*AL26</f>
        <v>0</v>
      </c>
      <c r="AM106" s="46"/>
      <c r="AO106" s="46">
        <f>'Recursos Humanos'!$U26*AO26</f>
        <v>0</v>
      </c>
      <c r="AP106" s="46">
        <f>'Recursos Humanos'!$U26*AP26</f>
        <v>0</v>
      </c>
      <c r="AQ106" s="46"/>
      <c r="AS106" s="46">
        <f>'Recursos Humanos'!$U26*AS26</f>
        <v>0</v>
      </c>
      <c r="AT106" s="46">
        <f>'Recursos Humanos'!$U26*AT26</f>
        <v>0</v>
      </c>
      <c r="AU106" s="46"/>
      <c r="AW106" s="46">
        <f>'Recursos Humanos'!$U26*AW26</f>
        <v>0</v>
      </c>
      <c r="AX106" s="46">
        <f>'Recursos Humanos'!$U26*AX26</f>
        <v>0</v>
      </c>
      <c r="AY106" s="46"/>
      <c r="BA106" s="46">
        <f>'Recursos Humanos'!$U26*BA26</f>
        <v>0</v>
      </c>
      <c r="BB106" s="46">
        <f>'Recursos Humanos'!$U26*BB26</f>
        <v>0</v>
      </c>
      <c r="BC106" s="46"/>
    </row>
    <row r="107" spans="3:55" ht="15.75" customHeight="1">
      <c r="C107" s="45" t="e">
        <f>#REF!</f>
        <v>#REF!</v>
      </c>
      <c r="D107" s="8" t="e">
        <f>IF(SUM(#REF!)&lt;&gt;'Recursos Humanos'!U27,"Erro",0)</f>
        <v>#REF!</v>
      </c>
      <c r="E107" s="46">
        <f>'Recursos Humanos'!$U27*E27</f>
        <v>0</v>
      </c>
      <c r="F107" s="46">
        <f>'Recursos Humanos'!$U27*F27</f>
        <v>0</v>
      </c>
      <c r="G107" s="46"/>
      <c r="I107" s="46">
        <f>'Recursos Humanos'!$U27*I27</f>
        <v>0</v>
      </c>
      <c r="J107" s="46">
        <f>'Recursos Humanos'!$U27*J27</f>
        <v>0</v>
      </c>
      <c r="K107" s="46"/>
      <c r="M107" s="46">
        <f>'Recursos Humanos'!$U27*M27</f>
        <v>0</v>
      </c>
      <c r="N107" s="46">
        <f>'Recursos Humanos'!$U27*N27</f>
        <v>0</v>
      </c>
      <c r="O107" s="46"/>
      <c r="Q107" s="46">
        <f>'Recursos Humanos'!$U27*Q27</f>
        <v>0</v>
      </c>
      <c r="R107" s="46">
        <f>'Recursos Humanos'!$U27*R27</f>
        <v>0</v>
      </c>
      <c r="S107" s="46"/>
      <c r="U107" s="46">
        <f>'Recursos Humanos'!$U27*U27</f>
        <v>0</v>
      </c>
      <c r="V107" s="46">
        <f>'Recursos Humanos'!$U27*V27</f>
        <v>0</v>
      </c>
      <c r="W107" s="46"/>
      <c r="Y107" s="46">
        <f>'Recursos Humanos'!$U27*Y27</f>
        <v>0</v>
      </c>
      <c r="Z107" s="46">
        <f>'Recursos Humanos'!$U27*Z27</f>
        <v>0</v>
      </c>
      <c r="AA107" s="46"/>
      <c r="AC107" s="46">
        <f>'Recursos Humanos'!$U27*AC27</f>
        <v>0</v>
      </c>
      <c r="AD107" s="46">
        <f>'Recursos Humanos'!$U27*AD27</f>
        <v>0</v>
      </c>
      <c r="AE107" s="46"/>
      <c r="AG107" s="46">
        <f>'Recursos Humanos'!$U27*AG27</f>
        <v>0</v>
      </c>
      <c r="AH107" s="46">
        <f>'Recursos Humanos'!$U27*AH27</f>
        <v>0</v>
      </c>
      <c r="AI107" s="46"/>
      <c r="AK107" s="46">
        <f>'Recursos Humanos'!$U27*AK27</f>
        <v>0</v>
      </c>
      <c r="AL107" s="46">
        <f>'Recursos Humanos'!$U27*AL27</f>
        <v>0</v>
      </c>
      <c r="AM107" s="46"/>
      <c r="AO107" s="46">
        <f>'Recursos Humanos'!$U27*AO27</f>
        <v>0</v>
      </c>
      <c r="AP107" s="46">
        <f>'Recursos Humanos'!$U27*AP27</f>
        <v>0</v>
      </c>
      <c r="AQ107" s="46"/>
      <c r="AS107" s="46">
        <f>'Recursos Humanos'!$U27*AS27</f>
        <v>0</v>
      </c>
      <c r="AT107" s="46">
        <f>'Recursos Humanos'!$U27*AT27</f>
        <v>0</v>
      </c>
      <c r="AU107" s="46"/>
      <c r="AW107" s="46">
        <f>'Recursos Humanos'!$U27*AW27</f>
        <v>0</v>
      </c>
      <c r="AX107" s="46">
        <f>'Recursos Humanos'!$U27*AX27</f>
        <v>0</v>
      </c>
      <c r="AY107" s="46"/>
      <c r="BA107" s="46">
        <f>'Recursos Humanos'!$U27*BA27</f>
        <v>0</v>
      </c>
      <c r="BB107" s="46">
        <f>'Recursos Humanos'!$U27*BB27</f>
        <v>0</v>
      </c>
      <c r="BC107" s="46"/>
    </row>
    <row r="108" spans="3:55" ht="15.75" customHeight="1">
      <c r="C108" s="45" t="str">
        <f>C19</f>
        <v>C.Custo 12</v>
      </c>
      <c r="D108" s="8" t="e">
        <f>IF(SUM(#REF!)&lt;&gt;'Recursos Humanos'!U28,"Erro",0)</f>
        <v>#REF!</v>
      </c>
      <c r="E108" s="46">
        <f>'Recursos Humanos'!$U28*E28</f>
        <v>0</v>
      </c>
      <c r="F108" s="46">
        <f>'Recursos Humanos'!$U28*F28</f>
        <v>0</v>
      </c>
      <c r="G108" s="46"/>
      <c r="I108" s="46">
        <f>'Recursos Humanos'!$U28*I28</f>
        <v>0</v>
      </c>
      <c r="J108" s="46">
        <f>'Recursos Humanos'!$U28*J28</f>
        <v>0</v>
      </c>
      <c r="K108" s="46"/>
      <c r="M108" s="46">
        <f>'Recursos Humanos'!$U28*M28</f>
        <v>0</v>
      </c>
      <c r="N108" s="46">
        <f>'Recursos Humanos'!$U28*N28</f>
        <v>0</v>
      </c>
      <c r="O108" s="46"/>
      <c r="Q108" s="46">
        <f>'Recursos Humanos'!$U28*Q28</f>
        <v>0</v>
      </c>
      <c r="R108" s="46">
        <f>'Recursos Humanos'!$U28*R28</f>
        <v>0</v>
      </c>
      <c r="S108" s="46"/>
      <c r="U108" s="46">
        <f>'Recursos Humanos'!$U28*U28</f>
        <v>0</v>
      </c>
      <c r="V108" s="46">
        <f>'Recursos Humanos'!$U28*V28</f>
        <v>0</v>
      </c>
      <c r="W108" s="46"/>
      <c r="Y108" s="46">
        <f>'Recursos Humanos'!$U28*Y28</f>
        <v>0</v>
      </c>
      <c r="Z108" s="46">
        <f>'Recursos Humanos'!$U28*Z28</f>
        <v>0</v>
      </c>
      <c r="AA108" s="46"/>
      <c r="AC108" s="46">
        <f>'Recursos Humanos'!$U28*AC28</f>
        <v>0</v>
      </c>
      <c r="AD108" s="46">
        <f>'Recursos Humanos'!$U28*AD28</f>
        <v>0</v>
      </c>
      <c r="AE108" s="46"/>
      <c r="AG108" s="46">
        <f>'Recursos Humanos'!$U28*AG28</f>
        <v>0</v>
      </c>
      <c r="AH108" s="46">
        <f>'Recursos Humanos'!$U28*AH28</f>
        <v>0</v>
      </c>
      <c r="AI108" s="46"/>
      <c r="AK108" s="46">
        <f>'Recursos Humanos'!$U28*AK28</f>
        <v>0</v>
      </c>
      <c r="AL108" s="46">
        <f>'Recursos Humanos'!$U28*AL28</f>
        <v>0</v>
      </c>
      <c r="AM108" s="46"/>
      <c r="AO108" s="46">
        <f>'Recursos Humanos'!$U28*AO28</f>
        <v>0</v>
      </c>
      <c r="AP108" s="46">
        <f>'Recursos Humanos'!$U28*AP28</f>
        <v>0</v>
      </c>
      <c r="AQ108" s="46"/>
      <c r="AS108" s="46">
        <f>'Recursos Humanos'!$U28*AS28</f>
        <v>0</v>
      </c>
      <c r="AT108" s="46">
        <f>'Recursos Humanos'!$U28*AT28</f>
        <v>0</v>
      </c>
      <c r="AU108" s="46"/>
      <c r="AW108" s="46">
        <f>'Recursos Humanos'!$U28*AW28</f>
        <v>0</v>
      </c>
      <c r="AX108" s="46">
        <f>'Recursos Humanos'!$U28*AX28</f>
        <v>0</v>
      </c>
      <c r="AY108" s="46"/>
      <c r="BA108" s="46">
        <f>'Recursos Humanos'!$U28*BA28</f>
        <v>0</v>
      </c>
      <c r="BB108" s="46">
        <f>'Recursos Humanos'!$U28*BB28</f>
        <v>0</v>
      </c>
      <c r="BC108" s="46"/>
    </row>
    <row r="109" spans="3:55" ht="15.75" customHeight="1">
      <c r="C109" s="45" t="e">
        <f>#REF!</f>
        <v>#REF!</v>
      </c>
      <c r="D109" s="8" t="e">
        <f>IF(SUM(#REF!)&lt;&gt;'Recursos Humanos'!U29,"Erro",0)</f>
        <v>#REF!</v>
      </c>
      <c r="E109" s="46">
        <f>'Recursos Humanos'!$U29*E29</f>
        <v>0</v>
      </c>
      <c r="F109" s="46">
        <f>'Recursos Humanos'!$U29*F29</f>
        <v>0</v>
      </c>
      <c r="G109" s="46"/>
      <c r="I109" s="46">
        <f>'Recursos Humanos'!$U29*I29</f>
        <v>0</v>
      </c>
      <c r="J109" s="46">
        <f>'Recursos Humanos'!$U29*J29</f>
        <v>0</v>
      </c>
      <c r="K109" s="46"/>
      <c r="M109" s="46">
        <f>'Recursos Humanos'!$U29*M29</f>
        <v>0</v>
      </c>
      <c r="N109" s="46">
        <f>'Recursos Humanos'!$U29*N29</f>
        <v>0</v>
      </c>
      <c r="O109" s="46"/>
      <c r="Q109" s="46">
        <f>'Recursos Humanos'!$U29*Q29</f>
        <v>0</v>
      </c>
      <c r="R109" s="46">
        <f>'Recursos Humanos'!$U29*R29</f>
        <v>0</v>
      </c>
      <c r="S109" s="46"/>
      <c r="U109" s="46">
        <f>'Recursos Humanos'!$U29*U29</f>
        <v>0</v>
      </c>
      <c r="V109" s="46">
        <f>'Recursos Humanos'!$U29*V29</f>
        <v>0</v>
      </c>
      <c r="W109" s="46"/>
      <c r="Y109" s="46">
        <f>'Recursos Humanos'!$U29*Y29</f>
        <v>0</v>
      </c>
      <c r="Z109" s="46">
        <f>'Recursos Humanos'!$U29*Z29</f>
        <v>0</v>
      </c>
      <c r="AA109" s="46"/>
      <c r="AC109" s="46">
        <f>'Recursos Humanos'!$U29*AC29</f>
        <v>0</v>
      </c>
      <c r="AD109" s="46">
        <f>'Recursos Humanos'!$U29*AD29</f>
        <v>0</v>
      </c>
      <c r="AE109" s="46"/>
      <c r="AG109" s="46">
        <f>'Recursos Humanos'!$U29*AG29</f>
        <v>0</v>
      </c>
      <c r="AH109" s="46">
        <f>'Recursos Humanos'!$U29*AH29</f>
        <v>0</v>
      </c>
      <c r="AI109" s="46"/>
      <c r="AK109" s="46">
        <f>'Recursos Humanos'!$U29*AK29</f>
        <v>0</v>
      </c>
      <c r="AL109" s="46">
        <f>'Recursos Humanos'!$U29*AL29</f>
        <v>0</v>
      </c>
      <c r="AM109" s="46"/>
      <c r="AO109" s="46">
        <f>'Recursos Humanos'!$U29*AO29</f>
        <v>0</v>
      </c>
      <c r="AP109" s="46">
        <f>'Recursos Humanos'!$U29*AP29</f>
        <v>0</v>
      </c>
      <c r="AQ109" s="46"/>
      <c r="AS109" s="46">
        <f>'Recursos Humanos'!$U29*AS29</f>
        <v>0</v>
      </c>
      <c r="AT109" s="46">
        <f>'Recursos Humanos'!$U29*AT29</f>
        <v>0</v>
      </c>
      <c r="AU109" s="46"/>
      <c r="AW109" s="46">
        <f>'Recursos Humanos'!$U29*AW29</f>
        <v>0</v>
      </c>
      <c r="AX109" s="46">
        <f>'Recursos Humanos'!$U29*AX29</f>
        <v>0</v>
      </c>
      <c r="AY109" s="46"/>
      <c r="BA109" s="46">
        <f>'Recursos Humanos'!$U29*BA29</f>
        <v>0</v>
      </c>
      <c r="BB109" s="46">
        <f>'Recursos Humanos'!$U29*BB29</f>
        <v>0</v>
      </c>
      <c r="BC109" s="46"/>
    </row>
    <row r="110" spans="3:55" ht="15.75" customHeight="1">
      <c r="C110" s="45" t="str">
        <f>C20</f>
        <v>C.Custo 13</v>
      </c>
      <c r="D110" s="8" t="e">
        <f>IF(SUM(#REF!)&lt;&gt;'Recursos Humanos'!U30,"Erro",0)</f>
        <v>#REF!</v>
      </c>
      <c r="E110" s="46">
        <f>'Recursos Humanos'!$U30*E30</f>
        <v>0</v>
      </c>
      <c r="F110" s="46">
        <f>'Recursos Humanos'!$U30*F30</f>
        <v>0</v>
      </c>
      <c r="G110" s="46"/>
      <c r="I110" s="46">
        <f>'Recursos Humanos'!$U30*I30</f>
        <v>0</v>
      </c>
      <c r="J110" s="46">
        <f>'Recursos Humanos'!$U30*J30</f>
        <v>0</v>
      </c>
      <c r="K110" s="46"/>
      <c r="M110" s="46">
        <f>'Recursos Humanos'!$U30*M30</f>
        <v>0</v>
      </c>
      <c r="N110" s="46">
        <f>'Recursos Humanos'!$U30*N30</f>
        <v>0</v>
      </c>
      <c r="O110" s="46"/>
      <c r="Q110" s="46">
        <f>'Recursos Humanos'!$U30*Q30</f>
        <v>0</v>
      </c>
      <c r="R110" s="46">
        <f>'Recursos Humanos'!$U30*R30</f>
        <v>0</v>
      </c>
      <c r="S110" s="46"/>
      <c r="U110" s="46">
        <f>'Recursos Humanos'!$U30*U30</f>
        <v>0</v>
      </c>
      <c r="V110" s="46">
        <f>'Recursos Humanos'!$U30*V30</f>
        <v>0</v>
      </c>
      <c r="W110" s="46"/>
      <c r="Y110" s="46">
        <f>'Recursos Humanos'!$U30*Y30</f>
        <v>0</v>
      </c>
      <c r="Z110" s="46">
        <f>'Recursos Humanos'!$U30*Z30</f>
        <v>0</v>
      </c>
      <c r="AA110" s="46"/>
      <c r="AC110" s="46">
        <f>'Recursos Humanos'!$U30*AC30</f>
        <v>0</v>
      </c>
      <c r="AD110" s="46">
        <f>'Recursos Humanos'!$U30*AD30</f>
        <v>0</v>
      </c>
      <c r="AE110" s="46"/>
      <c r="AG110" s="46">
        <f>'Recursos Humanos'!$U30*AG30</f>
        <v>0</v>
      </c>
      <c r="AH110" s="46">
        <f>'Recursos Humanos'!$U30*AH30</f>
        <v>0</v>
      </c>
      <c r="AI110" s="46"/>
      <c r="AK110" s="46">
        <f>'Recursos Humanos'!$U30*AK30</f>
        <v>0</v>
      </c>
      <c r="AL110" s="46">
        <f>'Recursos Humanos'!$U30*AL30</f>
        <v>0</v>
      </c>
      <c r="AM110" s="46"/>
      <c r="AO110" s="46">
        <f>'Recursos Humanos'!$U30*AO30</f>
        <v>0</v>
      </c>
      <c r="AP110" s="46">
        <f>'Recursos Humanos'!$U30*AP30</f>
        <v>0</v>
      </c>
      <c r="AQ110" s="46"/>
      <c r="AS110" s="46">
        <f>'Recursos Humanos'!$U30*AS30</f>
        <v>0</v>
      </c>
      <c r="AT110" s="46">
        <f>'Recursos Humanos'!$U30*AT30</f>
        <v>0</v>
      </c>
      <c r="AU110" s="46"/>
      <c r="AW110" s="46">
        <f>'Recursos Humanos'!$U30*AW30</f>
        <v>0</v>
      </c>
      <c r="AX110" s="46">
        <f>'Recursos Humanos'!$U30*AX30</f>
        <v>0</v>
      </c>
      <c r="AY110" s="46"/>
      <c r="BA110" s="46">
        <f>'Recursos Humanos'!$U30*BA30</f>
        <v>0</v>
      </c>
      <c r="BB110" s="46">
        <f>'Recursos Humanos'!$U30*BB30</f>
        <v>0</v>
      </c>
      <c r="BC110" s="46"/>
    </row>
    <row r="111" spans="3:55" ht="15.75" customHeight="1">
      <c r="C111" s="45" t="e">
        <f>#REF!</f>
        <v>#REF!</v>
      </c>
      <c r="D111" s="8" t="e">
        <f>IF(SUM(#REF!)&lt;&gt;'Recursos Humanos'!U31,"Erro",0)</f>
        <v>#REF!</v>
      </c>
      <c r="E111" s="46">
        <f>'Recursos Humanos'!$U31*E31</f>
        <v>0</v>
      </c>
      <c r="F111" s="46">
        <f>'Recursos Humanos'!$U31*F31</f>
        <v>0</v>
      </c>
      <c r="G111" s="46"/>
      <c r="I111" s="46">
        <f>'Recursos Humanos'!$U31*I31</f>
        <v>0</v>
      </c>
      <c r="J111" s="46">
        <f>'Recursos Humanos'!$U31*J31</f>
        <v>0</v>
      </c>
      <c r="K111" s="46"/>
      <c r="M111" s="46">
        <f>'Recursos Humanos'!$U31*M31</f>
        <v>0</v>
      </c>
      <c r="N111" s="46">
        <f>'Recursos Humanos'!$U31*N31</f>
        <v>0</v>
      </c>
      <c r="O111" s="46"/>
      <c r="Q111" s="46">
        <f>'Recursos Humanos'!$U31*Q31</f>
        <v>0</v>
      </c>
      <c r="R111" s="46">
        <f>'Recursos Humanos'!$U31*R31</f>
        <v>0</v>
      </c>
      <c r="S111" s="46"/>
      <c r="U111" s="46">
        <f>'Recursos Humanos'!$U31*U31</f>
        <v>0</v>
      </c>
      <c r="V111" s="46">
        <f>'Recursos Humanos'!$U31*V31</f>
        <v>0</v>
      </c>
      <c r="W111" s="46"/>
      <c r="Y111" s="46">
        <f>'Recursos Humanos'!$U31*Y31</f>
        <v>0</v>
      </c>
      <c r="Z111" s="46">
        <f>'Recursos Humanos'!$U31*Z31</f>
        <v>0</v>
      </c>
      <c r="AA111" s="46"/>
      <c r="AC111" s="46">
        <f>'Recursos Humanos'!$U31*AC31</f>
        <v>0</v>
      </c>
      <c r="AD111" s="46">
        <f>'Recursos Humanos'!$U31*AD31</f>
        <v>0</v>
      </c>
      <c r="AE111" s="46"/>
      <c r="AG111" s="46">
        <f>'Recursos Humanos'!$U31*AG31</f>
        <v>0</v>
      </c>
      <c r="AH111" s="46">
        <f>'Recursos Humanos'!$U31*AH31</f>
        <v>0</v>
      </c>
      <c r="AI111" s="46"/>
      <c r="AK111" s="46">
        <f>'Recursos Humanos'!$U31*AK31</f>
        <v>0</v>
      </c>
      <c r="AL111" s="46">
        <f>'Recursos Humanos'!$U31*AL31</f>
        <v>0</v>
      </c>
      <c r="AM111" s="46"/>
      <c r="AO111" s="46">
        <f>'Recursos Humanos'!$U31*AO31</f>
        <v>0</v>
      </c>
      <c r="AP111" s="46">
        <f>'Recursos Humanos'!$U31*AP31</f>
        <v>0</v>
      </c>
      <c r="AQ111" s="46"/>
      <c r="AS111" s="46">
        <f>'Recursos Humanos'!$U31*AS31</f>
        <v>0</v>
      </c>
      <c r="AT111" s="46">
        <f>'Recursos Humanos'!$U31*AT31</f>
        <v>0</v>
      </c>
      <c r="AU111" s="46"/>
      <c r="AW111" s="46">
        <f>'Recursos Humanos'!$U31*AW31</f>
        <v>0</v>
      </c>
      <c r="AX111" s="46">
        <f>'Recursos Humanos'!$U31*AX31</f>
        <v>0</v>
      </c>
      <c r="AY111" s="46"/>
      <c r="BA111" s="46">
        <f>'Recursos Humanos'!$U31*BA31</f>
        <v>0</v>
      </c>
      <c r="BB111" s="46">
        <f>'Recursos Humanos'!$U31*BB31</f>
        <v>0</v>
      </c>
      <c r="BC111" s="46"/>
    </row>
    <row r="112" spans="3:55" ht="15.75" customHeight="1">
      <c r="C112" s="45" t="str">
        <f>C21</f>
        <v>C.Custo 14</v>
      </c>
      <c r="D112" s="8" t="e">
        <f>IF(SUM(#REF!)&lt;&gt;'Recursos Humanos'!U32,"Erro",0)</f>
        <v>#REF!</v>
      </c>
      <c r="E112" s="46">
        <f>'Recursos Humanos'!$U32*E32</f>
        <v>0</v>
      </c>
      <c r="F112" s="46">
        <f>'Recursos Humanos'!$U32*F32</f>
        <v>0</v>
      </c>
      <c r="G112" s="46"/>
      <c r="I112" s="46">
        <f>'Recursos Humanos'!$U32*I32</f>
        <v>0</v>
      </c>
      <c r="J112" s="46">
        <f>'Recursos Humanos'!$U32*J32</f>
        <v>0</v>
      </c>
      <c r="K112" s="46"/>
      <c r="M112" s="46">
        <f>'Recursos Humanos'!$U32*M32</f>
        <v>0</v>
      </c>
      <c r="N112" s="46">
        <f>'Recursos Humanos'!$U32*N32</f>
        <v>0</v>
      </c>
      <c r="O112" s="46"/>
      <c r="Q112" s="46">
        <f>'Recursos Humanos'!$U32*Q32</f>
        <v>0</v>
      </c>
      <c r="R112" s="46">
        <f>'Recursos Humanos'!$U32*R32</f>
        <v>0</v>
      </c>
      <c r="S112" s="46"/>
      <c r="U112" s="46">
        <f>'Recursos Humanos'!$U32*U32</f>
        <v>0</v>
      </c>
      <c r="V112" s="46">
        <f>'Recursos Humanos'!$U32*V32</f>
        <v>0</v>
      </c>
      <c r="W112" s="46"/>
      <c r="Y112" s="46">
        <f>'Recursos Humanos'!$U32*Y32</f>
        <v>0</v>
      </c>
      <c r="Z112" s="46">
        <f>'Recursos Humanos'!$U32*Z32</f>
        <v>0</v>
      </c>
      <c r="AA112" s="46"/>
      <c r="AC112" s="46">
        <f>'Recursos Humanos'!$U32*AC32</f>
        <v>0</v>
      </c>
      <c r="AD112" s="46">
        <f>'Recursos Humanos'!$U32*AD32</f>
        <v>0</v>
      </c>
      <c r="AE112" s="46"/>
      <c r="AG112" s="46">
        <f>'Recursos Humanos'!$U32*AG32</f>
        <v>0</v>
      </c>
      <c r="AH112" s="46">
        <f>'Recursos Humanos'!$U32*AH32</f>
        <v>0</v>
      </c>
      <c r="AI112" s="46"/>
      <c r="AK112" s="46">
        <f>'Recursos Humanos'!$U32*AK32</f>
        <v>0</v>
      </c>
      <c r="AL112" s="46">
        <f>'Recursos Humanos'!$U32*AL32</f>
        <v>0</v>
      </c>
      <c r="AM112" s="46"/>
      <c r="AO112" s="46">
        <f>'Recursos Humanos'!$U32*AO32</f>
        <v>0</v>
      </c>
      <c r="AP112" s="46">
        <f>'Recursos Humanos'!$U32*AP32</f>
        <v>0</v>
      </c>
      <c r="AQ112" s="46"/>
      <c r="AS112" s="46">
        <f>'Recursos Humanos'!$U32*AS32</f>
        <v>0</v>
      </c>
      <c r="AT112" s="46">
        <f>'Recursos Humanos'!$U32*AT32</f>
        <v>0</v>
      </c>
      <c r="AU112" s="46"/>
      <c r="AW112" s="46">
        <f>'Recursos Humanos'!$U32*AW32</f>
        <v>0</v>
      </c>
      <c r="AX112" s="46">
        <f>'Recursos Humanos'!$U32*AX32</f>
        <v>0</v>
      </c>
      <c r="AY112" s="46"/>
      <c r="BA112" s="46">
        <f>'Recursos Humanos'!$U32*BA32</f>
        <v>0</v>
      </c>
      <c r="BB112" s="46">
        <f>'Recursos Humanos'!$U32*BB32</f>
        <v>0</v>
      </c>
      <c r="BC112" s="46"/>
    </row>
    <row r="113" spans="3:55" ht="15.75" customHeight="1">
      <c r="C113" s="45" t="e">
        <f>#REF!</f>
        <v>#REF!</v>
      </c>
      <c r="D113" s="8" t="e">
        <f>IF(SUM(#REF!)&lt;&gt;'Recursos Humanos'!U33,"Erro",0)</f>
        <v>#REF!</v>
      </c>
      <c r="E113" s="46">
        <f>'Recursos Humanos'!$U33*E33</f>
        <v>0</v>
      </c>
      <c r="F113" s="46">
        <f>'Recursos Humanos'!$U33*F33</f>
        <v>0</v>
      </c>
      <c r="G113" s="46"/>
      <c r="I113" s="46">
        <f>'Recursos Humanos'!$U33*I33</f>
        <v>0</v>
      </c>
      <c r="J113" s="46">
        <f>'Recursos Humanos'!$U33*J33</f>
        <v>0</v>
      </c>
      <c r="K113" s="46"/>
      <c r="M113" s="46">
        <f>'Recursos Humanos'!$U33*M33</f>
        <v>0</v>
      </c>
      <c r="N113" s="46">
        <f>'Recursos Humanos'!$U33*N33</f>
        <v>0</v>
      </c>
      <c r="O113" s="46"/>
      <c r="Q113" s="46">
        <f>'Recursos Humanos'!$U33*Q33</f>
        <v>0</v>
      </c>
      <c r="R113" s="46">
        <f>'Recursos Humanos'!$U33*R33</f>
        <v>0</v>
      </c>
      <c r="S113" s="46"/>
      <c r="U113" s="46">
        <f>'Recursos Humanos'!$U33*U33</f>
        <v>0</v>
      </c>
      <c r="V113" s="46">
        <f>'Recursos Humanos'!$U33*V33</f>
        <v>0</v>
      </c>
      <c r="W113" s="46"/>
      <c r="Y113" s="46">
        <f>'Recursos Humanos'!$U33*Y33</f>
        <v>0</v>
      </c>
      <c r="Z113" s="46">
        <f>'Recursos Humanos'!$U33*Z33</f>
        <v>0</v>
      </c>
      <c r="AA113" s="46"/>
      <c r="AC113" s="46">
        <f>'Recursos Humanos'!$U33*AC33</f>
        <v>0</v>
      </c>
      <c r="AD113" s="46">
        <f>'Recursos Humanos'!$U33*AD33</f>
        <v>0</v>
      </c>
      <c r="AE113" s="46"/>
      <c r="AG113" s="46">
        <f>'Recursos Humanos'!$U33*AG33</f>
        <v>0</v>
      </c>
      <c r="AH113" s="46">
        <f>'Recursos Humanos'!$U33*AH33</f>
        <v>0</v>
      </c>
      <c r="AI113" s="46"/>
      <c r="AK113" s="46">
        <f>'Recursos Humanos'!$U33*AK33</f>
        <v>0</v>
      </c>
      <c r="AL113" s="46">
        <f>'Recursos Humanos'!$U33*AL33</f>
        <v>0</v>
      </c>
      <c r="AM113" s="46"/>
      <c r="AO113" s="46">
        <f>'Recursos Humanos'!$U33*AO33</f>
        <v>0</v>
      </c>
      <c r="AP113" s="46">
        <f>'Recursos Humanos'!$U33*AP33</f>
        <v>0</v>
      </c>
      <c r="AQ113" s="46"/>
      <c r="AS113" s="46">
        <f>'Recursos Humanos'!$U33*AS33</f>
        <v>0</v>
      </c>
      <c r="AT113" s="46">
        <f>'Recursos Humanos'!$U33*AT33</f>
        <v>0</v>
      </c>
      <c r="AU113" s="46"/>
      <c r="AW113" s="46">
        <f>'Recursos Humanos'!$U33*AW33</f>
        <v>0</v>
      </c>
      <c r="AX113" s="46">
        <f>'Recursos Humanos'!$U33*AX33</f>
        <v>0</v>
      </c>
      <c r="AY113" s="46"/>
      <c r="BA113" s="46">
        <f>'Recursos Humanos'!$U33*BA33</f>
        <v>0</v>
      </c>
      <c r="BB113" s="46">
        <f>'Recursos Humanos'!$U33*BB33</f>
        <v>0</v>
      </c>
      <c r="BC113" s="46"/>
    </row>
    <row r="114" spans="3:55" ht="15.75" customHeight="1">
      <c r="C114" s="45" t="str">
        <f>C22</f>
        <v>C.Custo 15</v>
      </c>
      <c r="D114" s="8" t="e">
        <f>IF(SUM(#REF!)&lt;&gt;'Recursos Humanos'!U34,"Erro",0)</f>
        <v>#REF!</v>
      </c>
      <c r="E114" s="46">
        <f>'Recursos Humanos'!$U34*E34</f>
        <v>0</v>
      </c>
      <c r="F114" s="46">
        <f>'Recursos Humanos'!$U34*F34</f>
        <v>0</v>
      </c>
      <c r="G114" s="46"/>
      <c r="I114" s="46">
        <f>'Recursos Humanos'!$U34*I34</f>
        <v>0</v>
      </c>
      <c r="J114" s="46">
        <f>'Recursos Humanos'!$U34*J34</f>
        <v>0</v>
      </c>
      <c r="K114" s="46"/>
      <c r="M114" s="46">
        <f>'Recursos Humanos'!$U34*M34</f>
        <v>0</v>
      </c>
      <c r="N114" s="46">
        <f>'Recursos Humanos'!$U34*N34</f>
        <v>0</v>
      </c>
      <c r="O114" s="46"/>
      <c r="Q114" s="46">
        <f>'Recursos Humanos'!$U34*Q34</f>
        <v>0</v>
      </c>
      <c r="R114" s="46">
        <f>'Recursos Humanos'!$U34*R34</f>
        <v>0</v>
      </c>
      <c r="S114" s="46"/>
      <c r="U114" s="46">
        <f>'Recursos Humanos'!$U34*U34</f>
        <v>0</v>
      </c>
      <c r="V114" s="46">
        <f>'Recursos Humanos'!$U34*V34</f>
        <v>0</v>
      </c>
      <c r="W114" s="46"/>
      <c r="Y114" s="46">
        <f>'Recursos Humanos'!$U34*Y34</f>
        <v>0</v>
      </c>
      <c r="Z114" s="46">
        <f>'Recursos Humanos'!$U34*Z34</f>
        <v>0</v>
      </c>
      <c r="AA114" s="46"/>
      <c r="AC114" s="46">
        <f>'Recursos Humanos'!$U34*AC34</f>
        <v>0</v>
      </c>
      <c r="AD114" s="46">
        <f>'Recursos Humanos'!$U34*AD34</f>
        <v>0</v>
      </c>
      <c r="AE114" s="46"/>
      <c r="AG114" s="46">
        <f>'Recursos Humanos'!$U34*AG34</f>
        <v>0</v>
      </c>
      <c r="AH114" s="46">
        <f>'Recursos Humanos'!$U34*AH34</f>
        <v>0</v>
      </c>
      <c r="AI114" s="46"/>
      <c r="AK114" s="46">
        <f>'Recursos Humanos'!$U34*AK34</f>
        <v>0</v>
      </c>
      <c r="AL114" s="46">
        <f>'Recursos Humanos'!$U34*AL34</f>
        <v>0</v>
      </c>
      <c r="AM114" s="46"/>
      <c r="AO114" s="46">
        <f>'Recursos Humanos'!$U34*AO34</f>
        <v>0</v>
      </c>
      <c r="AP114" s="46">
        <f>'Recursos Humanos'!$U34*AP34</f>
        <v>0</v>
      </c>
      <c r="AQ114" s="46"/>
      <c r="AS114" s="46">
        <f>'Recursos Humanos'!$U34*AS34</f>
        <v>0</v>
      </c>
      <c r="AT114" s="46">
        <f>'Recursos Humanos'!$U34*AT34</f>
        <v>0</v>
      </c>
      <c r="AU114" s="46"/>
      <c r="AW114" s="46">
        <f>'Recursos Humanos'!$U34*AW34</f>
        <v>0</v>
      </c>
      <c r="AX114" s="46">
        <f>'Recursos Humanos'!$U34*AX34</f>
        <v>0</v>
      </c>
      <c r="AY114" s="46"/>
      <c r="BA114" s="46">
        <f>'Recursos Humanos'!$U34*BA34</f>
        <v>0</v>
      </c>
      <c r="BB114" s="46">
        <f>'Recursos Humanos'!$U34*BB34</f>
        <v>0</v>
      </c>
      <c r="BC114" s="46"/>
    </row>
    <row r="115" spans="3:55" ht="15.75" customHeight="1">
      <c r="C115" s="45" t="e">
        <f>#REF!</f>
        <v>#REF!</v>
      </c>
      <c r="D115" s="8" t="e">
        <f>IF(SUM(#REF!)&lt;&gt;'Recursos Humanos'!U35,"Erro",0)</f>
        <v>#REF!</v>
      </c>
      <c r="E115" s="46">
        <f>'Recursos Humanos'!$U35*E35</f>
        <v>0</v>
      </c>
      <c r="F115" s="46">
        <f>'Recursos Humanos'!$U35*F35</f>
        <v>0</v>
      </c>
      <c r="G115" s="46"/>
      <c r="I115" s="46">
        <f>'Recursos Humanos'!$U35*I35</f>
        <v>0</v>
      </c>
      <c r="J115" s="46">
        <f>'Recursos Humanos'!$U35*J35</f>
        <v>0</v>
      </c>
      <c r="K115" s="46"/>
      <c r="M115" s="46">
        <f>'Recursos Humanos'!$U35*M35</f>
        <v>0</v>
      </c>
      <c r="N115" s="46">
        <f>'Recursos Humanos'!$U35*N35</f>
        <v>0</v>
      </c>
      <c r="O115" s="46"/>
      <c r="Q115" s="46">
        <f>'Recursos Humanos'!$U35*Q35</f>
        <v>0</v>
      </c>
      <c r="R115" s="46">
        <f>'Recursos Humanos'!$U35*R35</f>
        <v>0</v>
      </c>
      <c r="S115" s="46"/>
      <c r="U115" s="46">
        <f>'Recursos Humanos'!$U35*U35</f>
        <v>0</v>
      </c>
      <c r="V115" s="46">
        <f>'Recursos Humanos'!$U35*V35</f>
        <v>0</v>
      </c>
      <c r="W115" s="46"/>
      <c r="Y115" s="46">
        <f>'Recursos Humanos'!$U35*Y35</f>
        <v>0</v>
      </c>
      <c r="Z115" s="46">
        <f>'Recursos Humanos'!$U35*Z35</f>
        <v>0</v>
      </c>
      <c r="AA115" s="46"/>
      <c r="AC115" s="46">
        <f>'Recursos Humanos'!$U35*AC35</f>
        <v>0</v>
      </c>
      <c r="AD115" s="46">
        <f>'Recursos Humanos'!$U35*AD35</f>
        <v>0</v>
      </c>
      <c r="AE115" s="46"/>
      <c r="AG115" s="46">
        <f>'Recursos Humanos'!$U35*AG35</f>
        <v>0</v>
      </c>
      <c r="AH115" s="46">
        <f>'Recursos Humanos'!$U35*AH35</f>
        <v>0</v>
      </c>
      <c r="AI115" s="46"/>
      <c r="AK115" s="46">
        <f>'Recursos Humanos'!$U35*AK35</f>
        <v>0</v>
      </c>
      <c r="AL115" s="46">
        <f>'Recursos Humanos'!$U35*AL35</f>
        <v>0</v>
      </c>
      <c r="AM115" s="46"/>
      <c r="AO115" s="46">
        <f>'Recursos Humanos'!$U35*AO35</f>
        <v>0</v>
      </c>
      <c r="AP115" s="46">
        <f>'Recursos Humanos'!$U35*AP35</f>
        <v>0</v>
      </c>
      <c r="AQ115" s="46"/>
      <c r="AS115" s="46">
        <f>'Recursos Humanos'!$U35*AS35</f>
        <v>0</v>
      </c>
      <c r="AT115" s="46">
        <f>'Recursos Humanos'!$U35*AT35</f>
        <v>0</v>
      </c>
      <c r="AU115" s="46"/>
      <c r="AW115" s="46">
        <f>'Recursos Humanos'!$U35*AW35</f>
        <v>0</v>
      </c>
      <c r="AX115" s="46">
        <f>'Recursos Humanos'!$U35*AX35</f>
        <v>0</v>
      </c>
      <c r="AY115" s="46"/>
      <c r="BA115" s="46">
        <f>'Recursos Humanos'!$U35*BA35</f>
        <v>0</v>
      </c>
      <c r="BB115" s="46">
        <f>'Recursos Humanos'!$U35*BB35</f>
        <v>0</v>
      </c>
      <c r="BC115" s="46"/>
    </row>
    <row r="116" spans="3:55" ht="15.75" customHeight="1">
      <c r="C116" s="45">
        <f>C23</f>
        <v>0</v>
      </c>
      <c r="D116" s="8" t="e">
        <f>IF(SUM(#REF!)&lt;&gt;'Recursos Humanos'!U36,"Erro",0)</f>
        <v>#REF!</v>
      </c>
      <c r="E116" s="46">
        <f>'Recursos Humanos'!$U36*E36</f>
        <v>0</v>
      </c>
      <c r="F116" s="46">
        <f>'Recursos Humanos'!$U36*F36</f>
        <v>0</v>
      </c>
      <c r="G116" s="46"/>
      <c r="I116" s="46">
        <f>'Recursos Humanos'!$U36*I36</f>
        <v>0</v>
      </c>
      <c r="J116" s="46">
        <f>'Recursos Humanos'!$U36*J36</f>
        <v>0</v>
      </c>
      <c r="K116" s="46"/>
      <c r="M116" s="46">
        <f>'Recursos Humanos'!$U36*M36</f>
        <v>0</v>
      </c>
      <c r="N116" s="46">
        <f>'Recursos Humanos'!$U36*N36</f>
        <v>0</v>
      </c>
      <c r="O116" s="46"/>
      <c r="Q116" s="46">
        <f>'Recursos Humanos'!$U36*Q36</f>
        <v>0</v>
      </c>
      <c r="R116" s="46">
        <f>'Recursos Humanos'!$U36*R36</f>
        <v>0</v>
      </c>
      <c r="S116" s="46"/>
      <c r="U116" s="46">
        <f>'Recursos Humanos'!$U36*U36</f>
        <v>0</v>
      </c>
      <c r="V116" s="46">
        <f>'Recursos Humanos'!$U36*V36</f>
        <v>0</v>
      </c>
      <c r="W116" s="46"/>
      <c r="Y116" s="46">
        <f>'Recursos Humanos'!$U36*Y36</f>
        <v>0</v>
      </c>
      <c r="Z116" s="46">
        <f>'Recursos Humanos'!$U36*Z36</f>
        <v>0</v>
      </c>
      <c r="AA116" s="46"/>
      <c r="AC116" s="46">
        <f>'Recursos Humanos'!$U36*AC36</f>
        <v>0</v>
      </c>
      <c r="AD116" s="46">
        <f>'Recursos Humanos'!$U36*AD36</f>
        <v>0</v>
      </c>
      <c r="AE116" s="46"/>
      <c r="AG116" s="46">
        <f>'Recursos Humanos'!$U36*AG36</f>
        <v>0</v>
      </c>
      <c r="AH116" s="46">
        <f>'Recursos Humanos'!$U36*AH36</f>
        <v>0</v>
      </c>
      <c r="AI116" s="46"/>
      <c r="AK116" s="46">
        <f>'Recursos Humanos'!$U36*AK36</f>
        <v>0</v>
      </c>
      <c r="AL116" s="46">
        <f>'Recursos Humanos'!$U36*AL36</f>
        <v>0</v>
      </c>
      <c r="AM116" s="46"/>
      <c r="AO116" s="46">
        <f>'Recursos Humanos'!$U36*AO36</f>
        <v>0</v>
      </c>
      <c r="AP116" s="46">
        <f>'Recursos Humanos'!$U36*AP36</f>
        <v>0</v>
      </c>
      <c r="AQ116" s="46"/>
      <c r="AS116" s="46">
        <f>'Recursos Humanos'!$U36*AS36</f>
        <v>0</v>
      </c>
      <c r="AT116" s="46">
        <f>'Recursos Humanos'!$U36*AT36</f>
        <v>0</v>
      </c>
      <c r="AU116" s="46"/>
      <c r="AW116" s="46">
        <f>'Recursos Humanos'!$U36*AW36</f>
        <v>0</v>
      </c>
      <c r="AX116" s="46">
        <f>'Recursos Humanos'!$U36*AX36</f>
        <v>0</v>
      </c>
      <c r="AY116" s="46"/>
      <c r="BA116" s="46">
        <f>'Recursos Humanos'!$U36*BA36</f>
        <v>0</v>
      </c>
      <c r="BB116" s="46">
        <f>'Recursos Humanos'!$U36*BB36</f>
        <v>0</v>
      </c>
      <c r="BC116" s="46"/>
    </row>
    <row r="117" spans="3:55" ht="15.75" customHeight="1">
      <c r="C117" s="45" t="e">
        <f>#REF!</f>
        <v>#REF!</v>
      </c>
      <c r="D117" s="8" t="e">
        <f>IF(SUM(#REF!)&lt;&gt;'Recursos Humanos'!U37,"Erro",0)</f>
        <v>#REF!</v>
      </c>
      <c r="E117" s="46">
        <f>'Recursos Humanos'!$U37*E37</f>
        <v>0</v>
      </c>
      <c r="F117" s="46">
        <f>'Recursos Humanos'!$U37*F37</f>
        <v>0</v>
      </c>
      <c r="G117" s="46"/>
      <c r="I117" s="46">
        <f>'Recursos Humanos'!$U37*I37</f>
        <v>0</v>
      </c>
      <c r="J117" s="46">
        <f>'Recursos Humanos'!$U37*J37</f>
        <v>0</v>
      </c>
      <c r="K117" s="46"/>
      <c r="M117" s="46">
        <f>'Recursos Humanos'!$U37*M37</f>
        <v>0</v>
      </c>
      <c r="N117" s="46">
        <f>'Recursos Humanos'!$U37*N37</f>
        <v>0</v>
      </c>
      <c r="O117" s="46"/>
      <c r="Q117" s="46">
        <f>'Recursos Humanos'!$U37*Q37</f>
        <v>0</v>
      </c>
      <c r="R117" s="46">
        <f>'Recursos Humanos'!$U37*R37</f>
        <v>0</v>
      </c>
      <c r="S117" s="46"/>
      <c r="U117" s="46">
        <f>'Recursos Humanos'!$U37*U37</f>
        <v>0</v>
      </c>
      <c r="V117" s="46">
        <f>'Recursos Humanos'!$U37*V37</f>
        <v>0</v>
      </c>
      <c r="W117" s="46"/>
      <c r="Y117" s="46">
        <f>'Recursos Humanos'!$U37*Y37</f>
        <v>0</v>
      </c>
      <c r="Z117" s="46">
        <f>'Recursos Humanos'!$U37*Z37</f>
        <v>0</v>
      </c>
      <c r="AA117" s="46"/>
      <c r="AC117" s="46">
        <f>'Recursos Humanos'!$U37*AC37</f>
        <v>0</v>
      </c>
      <c r="AD117" s="46">
        <f>'Recursos Humanos'!$U37*AD37</f>
        <v>0</v>
      </c>
      <c r="AE117" s="46"/>
      <c r="AG117" s="46">
        <f>'Recursos Humanos'!$U37*AG37</f>
        <v>0</v>
      </c>
      <c r="AH117" s="46">
        <f>'Recursos Humanos'!$U37*AH37</f>
        <v>0</v>
      </c>
      <c r="AI117" s="46"/>
      <c r="AK117" s="46">
        <f>'Recursos Humanos'!$U37*AK37</f>
        <v>0</v>
      </c>
      <c r="AL117" s="46">
        <f>'Recursos Humanos'!$U37*AL37</f>
        <v>0</v>
      </c>
      <c r="AM117" s="46"/>
      <c r="AO117" s="46">
        <f>'Recursos Humanos'!$U37*AO37</f>
        <v>0</v>
      </c>
      <c r="AP117" s="46">
        <f>'Recursos Humanos'!$U37*AP37</f>
        <v>0</v>
      </c>
      <c r="AQ117" s="46"/>
      <c r="AS117" s="46">
        <f>'Recursos Humanos'!$U37*AS37</f>
        <v>0</v>
      </c>
      <c r="AT117" s="46">
        <f>'Recursos Humanos'!$U37*AT37</f>
        <v>0</v>
      </c>
      <c r="AU117" s="46"/>
      <c r="AW117" s="46">
        <f>'Recursos Humanos'!$U37*AW37</f>
        <v>0</v>
      </c>
      <c r="AX117" s="46">
        <f>'Recursos Humanos'!$U37*AX37</f>
        <v>0</v>
      </c>
      <c r="AY117" s="46"/>
      <c r="BA117" s="46">
        <f>'Recursos Humanos'!$U37*BA37</f>
        <v>0</v>
      </c>
      <c r="BB117" s="46">
        <f>'Recursos Humanos'!$U37*BB37</f>
        <v>0</v>
      </c>
      <c r="BC117" s="46"/>
    </row>
    <row r="118" spans="3:55" ht="15.75" customHeight="1">
      <c r="C118" s="45">
        <f>C24</f>
        <v>0</v>
      </c>
      <c r="D118" s="8" t="e">
        <f>IF(SUM(#REF!)&lt;&gt;'Recursos Humanos'!U38,"Erro",0)</f>
        <v>#REF!</v>
      </c>
      <c r="E118" s="46">
        <f>'Recursos Humanos'!$U38*E38</f>
        <v>0</v>
      </c>
      <c r="F118" s="46">
        <f>'Recursos Humanos'!$U38*F38</f>
        <v>0</v>
      </c>
      <c r="G118" s="46"/>
      <c r="I118" s="46">
        <f>'Recursos Humanos'!$U38*I38</f>
        <v>0</v>
      </c>
      <c r="J118" s="46">
        <f>'Recursos Humanos'!$U38*J38</f>
        <v>0</v>
      </c>
      <c r="K118" s="46"/>
      <c r="M118" s="46">
        <f>'Recursos Humanos'!$U38*M38</f>
        <v>0</v>
      </c>
      <c r="N118" s="46">
        <f>'Recursos Humanos'!$U38*N38</f>
        <v>0</v>
      </c>
      <c r="O118" s="46"/>
      <c r="Q118" s="46">
        <f>'Recursos Humanos'!$U38*Q38</f>
        <v>0</v>
      </c>
      <c r="R118" s="46">
        <f>'Recursos Humanos'!$U38*R38</f>
        <v>0</v>
      </c>
      <c r="S118" s="46"/>
      <c r="U118" s="46">
        <f>'Recursos Humanos'!$U38*U38</f>
        <v>0</v>
      </c>
      <c r="V118" s="46">
        <f>'Recursos Humanos'!$U38*V38</f>
        <v>0</v>
      </c>
      <c r="W118" s="46"/>
      <c r="Y118" s="46">
        <f>'Recursos Humanos'!$U38*Y38</f>
        <v>0</v>
      </c>
      <c r="Z118" s="46">
        <f>'Recursos Humanos'!$U38*Z38</f>
        <v>0</v>
      </c>
      <c r="AA118" s="46"/>
      <c r="AC118" s="46">
        <f>'Recursos Humanos'!$U38*AC38</f>
        <v>0</v>
      </c>
      <c r="AD118" s="46">
        <f>'Recursos Humanos'!$U38*AD38</f>
        <v>0</v>
      </c>
      <c r="AE118" s="46"/>
      <c r="AG118" s="46">
        <f>'Recursos Humanos'!$U38*AG38</f>
        <v>0</v>
      </c>
      <c r="AH118" s="46">
        <f>'Recursos Humanos'!$U38*AH38</f>
        <v>0</v>
      </c>
      <c r="AI118" s="46"/>
      <c r="AK118" s="46">
        <f>'Recursos Humanos'!$U38*AK38</f>
        <v>0</v>
      </c>
      <c r="AL118" s="46">
        <f>'Recursos Humanos'!$U38*AL38</f>
        <v>0</v>
      </c>
      <c r="AM118" s="46"/>
      <c r="AO118" s="46">
        <f>'Recursos Humanos'!$U38*AO38</f>
        <v>0</v>
      </c>
      <c r="AP118" s="46">
        <f>'Recursos Humanos'!$U38*AP38</f>
        <v>0</v>
      </c>
      <c r="AQ118" s="46"/>
      <c r="AS118" s="46">
        <f>'Recursos Humanos'!$U38*AS38</f>
        <v>0</v>
      </c>
      <c r="AT118" s="46">
        <f>'Recursos Humanos'!$U38*AT38</f>
        <v>0</v>
      </c>
      <c r="AU118" s="46"/>
      <c r="AW118" s="46">
        <f>'Recursos Humanos'!$U38*AW38</f>
        <v>0</v>
      </c>
      <c r="AX118" s="46">
        <f>'Recursos Humanos'!$U38*AX38</f>
        <v>0</v>
      </c>
      <c r="AY118" s="46"/>
      <c r="BA118" s="46">
        <f>'Recursos Humanos'!$U38*BA38</f>
        <v>0</v>
      </c>
      <c r="BB118" s="46">
        <f>'Recursos Humanos'!$U38*BB38</f>
        <v>0</v>
      </c>
      <c r="BC118" s="46"/>
    </row>
    <row r="119" spans="3:55" ht="15.75" customHeight="1">
      <c r="C119" s="45" t="e">
        <f>#REF!</f>
        <v>#REF!</v>
      </c>
      <c r="D119" s="8" t="e">
        <f>IF(SUM(#REF!)&lt;&gt;'Recursos Humanos'!U39,"Erro",0)</f>
        <v>#REF!</v>
      </c>
      <c r="E119" s="46">
        <f>'Recursos Humanos'!$U39*E39</f>
        <v>0</v>
      </c>
      <c r="F119" s="46">
        <f>'Recursos Humanos'!$U39*F39</f>
        <v>0</v>
      </c>
      <c r="G119" s="46"/>
      <c r="I119" s="46">
        <f>'Recursos Humanos'!$U39*I39</f>
        <v>0</v>
      </c>
      <c r="J119" s="46">
        <f>'Recursos Humanos'!$U39*J39</f>
        <v>0</v>
      </c>
      <c r="K119" s="46"/>
      <c r="M119" s="46">
        <f>'Recursos Humanos'!$U39*M39</f>
        <v>0</v>
      </c>
      <c r="N119" s="46">
        <f>'Recursos Humanos'!$U39*N39</f>
        <v>0</v>
      </c>
      <c r="O119" s="46"/>
      <c r="Q119" s="46">
        <f>'Recursos Humanos'!$U39*Q39</f>
        <v>0</v>
      </c>
      <c r="R119" s="46">
        <f>'Recursos Humanos'!$U39*R39</f>
        <v>0</v>
      </c>
      <c r="S119" s="46"/>
      <c r="U119" s="46">
        <f>'Recursos Humanos'!$U39*U39</f>
        <v>0</v>
      </c>
      <c r="V119" s="46">
        <f>'Recursos Humanos'!$U39*V39</f>
        <v>0</v>
      </c>
      <c r="W119" s="46"/>
      <c r="Y119" s="46">
        <f>'Recursos Humanos'!$U39*Y39</f>
        <v>0</v>
      </c>
      <c r="Z119" s="46">
        <f>'Recursos Humanos'!$U39*Z39</f>
        <v>0</v>
      </c>
      <c r="AA119" s="46"/>
      <c r="AC119" s="46">
        <f>'Recursos Humanos'!$U39*AC39</f>
        <v>0</v>
      </c>
      <c r="AD119" s="46">
        <f>'Recursos Humanos'!$U39*AD39</f>
        <v>0</v>
      </c>
      <c r="AE119" s="46"/>
      <c r="AG119" s="46">
        <f>'Recursos Humanos'!$U39*AG39</f>
        <v>0</v>
      </c>
      <c r="AH119" s="46">
        <f>'Recursos Humanos'!$U39*AH39</f>
        <v>0</v>
      </c>
      <c r="AI119" s="46"/>
      <c r="AK119" s="46">
        <f>'Recursos Humanos'!$U39*AK39</f>
        <v>0</v>
      </c>
      <c r="AL119" s="46">
        <f>'Recursos Humanos'!$U39*AL39</f>
        <v>0</v>
      </c>
      <c r="AM119" s="46"/>
      <c r="AO119" s="46">
        <f>'Recursos Humanos'!$U39*AO39</f>
        <v>0</v>
      </c>
      <c r="AP119" s="46">
        <f>'Recursos Humanos'!$U39*AP39</f>
        <v>0</v>
      </c>
      <c r="AQ119" s="46"/>
      <c r="AS119" s="46">
        <f>'Recursos Humanos'!$U39*AS39</f>
        <v>0</v>
      </c>
      <c r="AT119" s="46">
        <f>'Recursos Humanos'!$U39*AT39</f>
        <v>0</v>
      </c>
      <c r="AU119" s="46"/>
      <c r="AW119" s="46">
        <f>'Recursos Humanos'!$U39*AW39</f>
        <v>0</v>
      </c>
      <c r="AX119" s="46">
        <f>'Recursos Humanos'!$U39*AX39</f>
        <v>0</v>
      </c>
      <c r="AY119" s="46"/>
      <c r="BA119" s="46">
        <f>'Recursos Humanos'!$U39*BA39</f>
        <v>0</v>
      </c>
      <c r="BB119" s="46">
        <f>'Recursos Humanos'!$U39*BB39</f>
        <v>0</v>
      </c>
      <c r="BC119" s="46"/>
    </row>
    <row r="120" spans="3:55" ht="15.75" customHeight="1">
      <c r="C120" s="45">
        <f>C25</f>
        <v>0</v>
      </c>
      <c r="D120" s="8" t="e">
        <f>IF(SUM(#REF!)&lt;&gt;'Recursos Humanos'!U40,"Erro",0)</f>
        <v>#REF!</v>
      </c>
      <c r="E120" s="46">
        <f>'Recursos Humanos'!$U40*E40</f>
        <v>0</v>
      </c>
      <c r="F120" s="46">
        <f>'Recursos Humanos'!$U40*F40</f>
        <v>0</v>
      </c>
      <c r="G120" s="46"/>
      <c r="I120" s="46">
        <f>'Recursos Humanos'!$U40*I40</f>
        <v>0</v>
      </c>
      <c r="J120" s="46">
        <f>'Recursos Humanos'!$U40*J40</f>
        <v>0</v>
      </c>
      <c r="K120" s="46"/>
      <c r="M120" s="46">
        <f>'Recursos Humanos'!$U40*M40</f>
        <v>0</v>
      </c>
      <c r="N120" s="46">
        <f>'Recursos Humanos'!$U40*N40</f>
        <v>0</v>
      </c>
      <c r="O120" s="46"/>
      <c r="Q120" s="46">
        <f>'Recursos Humanos'!$U40*Q40</f>
        <v>0</v>
      </c>
      <c r="R120" s="46">
        <f>'Recursos Humanos'!$U40*R40</f>
        <v>0</v>
      </c>
      <c r="S120" s="46"/>
      <c r="U120" s="46">
        <f>'Recursos Humanos'!$U40*U40</f>
        <v>0</v>
      </c>
      <c r="V120" s="46">
        <f>'Recursos Humanos'!$U40*V40</f>
        <v>0</v>
      </c>
      <c r="W120" s="46"/>
      <c r="Y120" s="46">
        <f>'Recursos Humanos'!$U40*Y40</f>
        <v>0</v>
      </c>
      <c r="Z120" s="46">
        <f>'Recursos Humanos'!$U40*Z40</f>
        <v>0</v>
      </c>
      <c r="AA120" s="46"/>
      <c r="AC120" s="46">
        <f>'Recursos Humanos'!$U40*AC40</f>
        <v>0</v>
      </c>
      <c r="AD120" s="46">
        <f>'Recursos Humanos'!$U40*AD40</f>
        <v>0</v>
      </c>
      <c r="AE120" s="46"/>
      <c r="AG120" s="46">
        <f>'Recursos Humanos'!$U40*AG40</f>
        <v>0</v>
      </c>
      <c r="AH120" s="46">
        <f>'Recursos Humanos'!$U40*AH40</f>
        <v>0</v>
      </c>
      <c r="AI120" s="46"/>
      <c r="AK120" s="46">
        <f>'Recursos Humanos'!$U40*AK40</f>
        <v>0</v>
      </c>
      <c r="AL120" s="46">
        <f>'Recursos Humanos'!$U40*AL40</f>
        <v>0</v>
      </c>
      <c r="AM120" s="46"/>
      <c r="AO120" s="46">
        <f>'Recursos Humanos'!$U40*AO40</f>
        <v>0</v>
      </c>
      <c r="AP120" s="46">
        <f>'Recursos Humanos'!$U40*AP40</f>
        <v>0</v>
      </c>
      <c r="AQ120" s="46"/>
      <c r="AS120" s="46">
        <f>'Recursos Humanos'!$U40*AS40</f>
        <v>0</v>
      </c>
      <c r="AT120" s="46">
        <f>'Recursos Humanos'!$U40*AT40</f>
        <v>0</v>
      </c>
      <c r="AU120" s="46"/>
      <c r="AW120" s="46">
        <f>'Recursos Humanos'!$U40*AW40</f>
        <v>0</v>
      </c>
      <c r="AX120" s="46">
        <f>'Recursos Humanos'!$U40*AX40</f>
        <v>0</v>
      </c>
      <c r="AY120" s="46"/>
      <c r="BA120" s="46">
        <f>'Recursos Humanos'!$U40*BA40</f>
        <v>0</v>
      </c>
      <c r="BB120" s="46">
        <f>'Recursos Humanos'!$U40*BB40</f>
        <v>0</v>
      </c>
      <c r="BC120" s="46"/>
    </row>
    <row r="121" spans="3:55" ht="15.75" customHeight="1">
      <c r="C121" s="45" t="e">
        <f>#REF!</f>
        <v>#REF!</v>
      </c>
      <c r="D121" s="8" t="e">
        <f>IF(SUM(#REF!)&lt;&gt;'Recursos Humanos'!U41,"Erro",0)</f>
        <v>#REF!</v>
      </c>
      <c r="E121" s="46">
        <f>'Recursos Humanos'!$U41*E41</f>
        <v>0</v>
      </c>
      <c r="F121" s="46">
        <f>'Recursos Humanos'!$U41*F41</f>
        <v>0</v>
      </c>
      <c r="G121" s="46"/>
      <c r="I121" s="46">
        <f>'Recursos Humanos'!$U41*I41</f>
        <v>0</v>
      </c>
      <c r="J121" s="46">
        <f>'Recursos Humanos'!$U41*J41</f>
        <v>0</v>
      </c>
      <c r="K121" s="46"/>
      <c r="M121" s="46">
        <f>'Recursos Humanos'!$U41*M41</f>
        <v>0</v>
      </c>
      <c r="N121" s="46">
        <f>'Recursos Humanos'!$U41*N41</f>
        <v>0</v>
      </c>
      <c r="O121" s="46"/>
      <c r="Q121" s="46">
        <f>'Recursos Humanos'!$U41*Q41</f>
        <v>0</v>
      </c>
      <c r="R121" s="46">
        <f>'Recursos Humanos'!$U41*R41</f>
        <v>0</v>
      </c>
      <c r="S121" s="46"/>
      <c r="U121" s="46">
        <f>'Recursos Humanos'!$U41*U41</f>
        <v>0</v>
      </c>
      <c r="V121" s="46">
        <f>'Recursos Humanos'!$U41*V41</f>
        <v>0</v>
      </c>
      <c r="W121" s="46"/>
      <c r="Y121" s="46">
        <f>'Recursos Humanos'!$U41*Y41</f>
        <v>0</v>
      </c>
      <c r="Z121" s="46">
        <f>'Recursos Humanos'!$U41*Z41</f>
        <v>0</v>
      </c>
      <c r="AA121" s="46"/>
      <c r="AC121" s="46">
        <f>'Recursos Humanos'!$U41*AC41</f>
        <v>0</v>
      </c>
      <c r="AD121" s="46">
        <f>'Recursos Humanos'!$U41*AD41</f>
        <v>0</v>
      </c>
      <c r="AE121" s="46"/>
      <c r="AG121" s="46">
        <f>'Recursos Humanos'!$U41*AG41</f>
        <v>0</v>
      </c>
      <c r="AH121" s="46">
        <f>'Recursos Humanos'!$U41*AH41</f>
        <v>0</v>
      </c>
      <c r="AI121" s="46"/>
      <c r="AK121" s="46">
        <f>'Recursos Humanos'!$U41*AK41</f>
        <v>0</v>
      </c>
      <c r="AL121" s="46">
        <f>'Recursos Humanos'!$U41*AL41</f>
        <v>0</v>
      </c>
      <c r="AM121" s="46"/>
      <c r="AO121" s="46">
        <f>'Recursos Humanos'!$U41*AO41</f>
        <v>0</v>
      </c>
      <c r="AP121" s="46">
        <f>'Recursos Humanos'!$U41*AP41</f>
        <v>0</v>
      </c>
      <c r="AQ121" s="46"/>
      <c r="AS121" s="46">
        <f>'Recursos Humanos'!$U41*AS41</f>
        <v>0</v>
      </c>
      <c r="AT121" s="46">
        <f>'Recursos Humanos'!$U41*AT41</f>
        <v>0</v>
      </c>
      <c r="AU121" s="46"/>
      <c r="AW121" s="46">
        <f>'Recursos Humanos'!$U41*AW41</f>
        <v>0</v>
      </c>
      <c r="AX121" s="46">
        <f>'Recursos Humanos'!$U41*AX41</f>
        <v>0</v>
      </c>
      <c r="AY121" s="46"/>
      <c r="BA121" s="46">
        <f>'Recursos Humanos'!$U41*BA41</f>
        <v>0</v>
      </c>
      <c r="BB121" s="46">
        <f>'Recursos Humanos'!$U41*BB41</f>
        <v>0</v>
      </c>
      <c r="BC121" s="46"/>
    </row>
    <row r="122" spans="3:55" ht="15.75" customHeight="1">
      <c r="C122" s="45">
        <f>C26</f>
        <v>0</v>
      </c>
      <c r="D122" s="8" t="e">
        <f>IF(SUM(#REF!)&lt;&gt;'Recursos Humanos'!U42,"Erro",0)</f>
        <v>#REF!</v>
      </c>
      <c r="E122" s="46">
        <f>'Recursos Humanos'!$U42*E42</f>
        <v>0</v>
      </c>
      <c r="F122" s="46">
        <f>'Recursos Humanos'!$U42*F42</f>
        <v>0</v>
      </c>
      <c r="G122" s="46"/>
      <c r="I122" s="46">
        <f>'Recursos Humanos'!$U42*I42</f>
        <v>0</v>
      </c>
      <c r="J122" s="46">
        <f>'Recursos Humanos'!$U42*J42</f>
        <v>0</v>
      </c>
      <c r="K122" s="46"/>
      <c r="M122" s="46">
        <f>'Recursos Humanos'!$U42*M42</f>
        <v>0</v>
      </c>
      <c r="N122" s="46">
        <f>'Recursos Humanos'!$U42*N42</f>
        <v>0</v>
      </c>
      <c r="O122" s="46"/>
      <c r="Q122" s="46">
        <f>'Recursos Humanos'!$U42*Q42</f>
        <v>0</v>
      </c>
      <c r="R122" s="46">
        <f>'Recursos Humanos'!$U42*R42</f>
        <v>0</v>
      </c>
      <c r="S122" s="46"/>
      <c r="U122" s="46">
        <f>'Recursos Humanos'!$U42*U42</f>
        <v>0</v>
      </c>
      <c r="V122" s="46">
        <f>'Recursos Humanos'!$U42*V42</f>
        <v>0</v>
      </c>
      <c r="W122" s="46"/>
      <c r="Y122" s="46">
        <f>'Recursos Humanos'!$U42*Y42</f>
        <v>0</v>
      </c>
      <c r="Z122" s="46">
        <f>'Recursos Humanos'!$U42*Z42</f>
        <v>0</v>
      </c>
      <c r="AA122" s="46"/>
      <c r="AC122" s="46">
        <f>'Recursos Humanos'!$U42*AC42</f>
        <v>0</v>
      </c>
      <c r="AD122" s="46">
        <f>'Recursos Humanos'!$U42*AD42</f>
        <v>0</v>
      </c>
      <c r="AE122" s="46"/>
      <c r="AG122" s="46">
        <f>'Recursos Humanos'!$U42*AG42</f>
        <v>0</v>
      </c>
      <c r="AH122" s="46">
        <f>'Recursos Humanos'!$U42*AH42</f>
        <v>0</v>
      </c>
      <c r="AI122" s="46"/>
      <c r="AK122" s="46">
        <f>'Recursos Humanos'!$U42*AK42</f>
        <v>0</v>
      </c>
      <c r="AL122" s="46">
        <f>'Recursos Humanos'!$U42*AL42</f>
        <v>0</v>
      </c>
      <c r="AM122" s="46"/>
      <c r="AO122" s="46">
        <f>'Recursos Humanos'!$U42*AO42</f>
        <v>0</v>
      </c>
      <c r="AP122" s="46">
        <f>'Recursos Humanos'!$U42*AP42</f>
        <v>0</v>
      </c>
      <c r="AQ122" s="46"/>
      <c r="AS122" s="46">
        <f>'Recursos Humanos'!$U42*AS42</f>
        <v>0</v>
      </c>
      <c r="AT122" s="46">
        <f>'Recursos Humanos'!$U42*AT42</f>
        <v>0</v>
      </c>
      <c r="AU122" s="46"/>
      <c r="AW122" s="46">
        <f>'Recursos Humanos'!$U42*AW42</f>
        <v>0</v>
      </c>
      <c r="AX122" s="46">
        <f>'Recursos Humanos'!$U42*AX42</f>
        <v>0</v>
      </c>
      <c r="AY122" s="46"/>
      <c r="BA122" s="46">
        <f>'Recursos Humanos'!$U42*BA42</f>
        <v>0</v>
      </c>
      <c r="BB122" s="46">
        <f>'Recursos Humanos'!$U42*BB42</f>
        <v>0</v>
      </c>
      <c r="BC122" s="46"/>
    </row>
    <row r="123" spans="3:55" ht="15.75" customHeight="1">
      <c r="C123" s="45" t="e">
        <f>#REF!</f>
        <v>#REF!</v>
      </c>
      <c r="D123" s="8" t="e">
        <f>IF(SUM(#REF!)&lt;&gt;'Recursos Humanos'!U43,"Erro",0)</f>
        <v>#REF!</v>
      </c>
      <c r="E123" s="46">
        <f>'Recursos Humanos'!$U43*E43</f>
        <v>0</v>
      </c>
      <c r="F123" s="46">
        <f>'Recursos Humanos'!$U43*F43</f>
        <v>0</v>
      </c>
      <c r="G123" s="46"/>
      <c r="I123" s="46">
        <f>'Recursos Humanos'!$U43*I43</f>
        <v>0</v>
      </c>
      <c r="J123" s="46">
        <f>'Recursos Humanos'!$U43*J43</f>
        <v>0</v>
      </c>
      <c r="K123" s="46"/>
      <c r="M123" s="46">
        <f>'Recursos Humanos'!$U43*M43</f>
        <v>0</v>
      </c>
      <c r="N123" s="46">
        <f>'Recursos Humanos'!$U43*N43</f>
        <v>0</v>
      </c>
      <c r="O123" s="46"/>
      <c r="Q123" s="46">
        <f>'Recursos Humanos'!$U43*Q43</f>
        <v>0</v>
      </c>
      <c r="R123" s="46">
        <f>'Recursos Humanos'!$U43*R43</f>
        <v>0</v>
      </c>
      <c r="S123" s="46"/>
      <c r="U123" s="46">
        <f>'Recursos Humanos'!$U43*U43</f>
        <v>0</v>
      </c>
      <c r="V123" s="46">
        <f>'Recursos Humanos'!$U43*V43</f>
        <v>0</v>
      </c>
      <c r="W123" s="46"/>
      <c r="Y123" s="46">
        <f>'Recursos Humanos'!$U43*Y43</f>
        <v>0</v>
      </c>
      <c r="Z123" s="46">
        <f>'Recursos Humanos'!$U43*Z43</f>
        <v>0</v>
      </c>
      <c r="AA123" s="46"/>
      <c r="AC123" s="46">
        <f>'Recursos Humanos'!$U43*AC43</f>
        <v>0</v>
      </c>
      <c r="AD123" s="46">
        <f>'Recursos Humanos'!$U43*AD43</f>
        <v>0</v>
      </c>
      <c r="AE123" s="46"/>
      <c r="AG123" s="46">
        <f>'Recursos Humanos'!$U43*AG43</f>
        <v>0</v>
      </c>
      <c r="AH123" s="46">
        <f>'Recursos Humanos'!$U43*AH43</f>
        <v>0</v>
      </c>
      <c r="AI123" s="46"/>
      <c r="AK123" s="46">
        <f>'Recursos Humanos'!$U43*AK43</f>
        <v>0</v>
      </c>
      <c r="AL123" s="46">
        <f>'Recursos Humanos'!$U43*AL43</f>
        <v>0</v>
      </c>
      <c r="AM123" s="46"/>
      <c r="AO123" s="46">
        <f>'Recursos Humanos'!$U43*AO43</f>
        <v>0</v>
      </c>
      <c r="AP123" s="46">
        <f>'Recursos Humanos'!$U43*AP43</f>
        <v>0</v>
      </c>
      <c r="AQ123" s="46"/>
      <c r="AS123" s="46">
        <f>'Recursos Humanos'!$U43*AS43</f>
        <v>0</v>
      </c>
      <c r="AT123" s="46">
        <f>'Recursos Humanos'!$U43*AT43</f>
        <v>0</v>
      </c>
      <c r="AU123" s="46"/>
      <c r="AW123" s="46">
        <f>'Recursos Humanos'!$U43*AW43</f>
        <v>0</v>
      </c>
      <c r="AX123" s="46">
        <f>'Recursos Humanos'!$U43*AX43</f>
        <v>0</v>
      </c>
      <c r="AY123" s="46"/>
      <c r="BA123" s="46">
        <f>'Recursos Humanos'!$U43*BA43</f>
        <v>0</v>
      </c>
      <c r="BB123" s="46">
        <f>'Recursos Humanos'!$U43*BB43</f>
        <v>0</v>
      </c>
      <c r="BC123" s="46"/>
    </row>
    <row r="124" spans="3:55" ht="15.75" customHeight="1">
      <c r="C124" s="45">
        <f>C27</f>
        <v>0</v>
      </c>
      <c r="D124" s="8" t="e">
        <f>IF(SUM(#REF!)&lt;&gt;'Recursos Humanos'!U44,"Erro",0)</f>
        <v>#REF!</v>
      </c>
      <c r="E124" s="46">
        <f>'Recursos Humanos'!$U44*E44</f>
        <v>0</v>
      </c>
      <c r="F124" s="46">
        <f>'Recursos Humanos'!$U44*F44</f>
        <v>0</v>
      </c>
      <c r="G124" s="46"/>
      <c r="I124" s="46">
        <f>'Recursos Humanos'!$U44*I44</f>
        <v>0</v>
      </c>
      <c r="J124" s="46">
        <f>'Recursos Humanos'!$U44*J44</f>
        <v>0</v>
      </c>
      <c r="K124" s="46"/>
      <c r="M124" s="46">
        <f>'Recursos Humanos'!$U44*M44</f>
        <v>0</v>
      </c>
      <c r="N124" s="46">
        <f>'Recursos Humanos'!$U44*N44</f>
        <v>0</v>
      </c>
      <c r="O124" s="46"/>
      <c r="Q124" s="46">
        <f>'Recursos Humanos'!$U44*Q44</f>
        <v>0</v>
      </c>
      <c r="R124" s="46">
        <f>'Recursos Humanos'!$U44*R44</f>
        <v>0</v>
      </c>
      <c r="S124" s="46"/>
      <c r="U124" s="46">
        <f>'Recursos Humanos'!$U44*U44</f>
        <v>0</v>
      </c>
      <c r="V124" s="46">
        <f>'Recursos Humanos'!$U44*V44</f>
        <v>0</v>
      </c>
      <c r="W124" s="46"/>
      <c r="Y124" s="46">
        <f>'Recursos Humanos'!$U44*Y44</f>
        <v>0</v>
      </c>
      <c r="Z124" s="46">
        <f>'Recursos Humanos'!$U44*Z44</f>
        <v>0</v>
      </c>
      <c r="AA124" s="46"/>
      <c r="AC124" s="46">
        <f>'Recursos Humanos'!$U44*AC44</f>
        <v>0</v>
      </c>
      <c r="AD124" s="46">
        <f>'Recursos Humanos'!$U44*AD44</f>
        <v>0</v>
      </c>
      <c r="AE124" s="46"/>
      <c r="AG124" s="46">
        <f>'Recursos Humanos'!$U44*AG44</f>
        <v>0</v>
      </c>
      <c r="AH124" s="46">
        <f>'Recursos Humanos'!$U44*AH44</f>
        <v>0</v>
      </c>
      <c r="AI124" s="46"/>
      <c r="AK124" s="46">
        <f>'Recursos Humanos'!$U44*AK44</f>
        <v>0</v>
      </c>
      <c r="AL124" s="46">
        <f>'Recursos Humanos'!$U44*AL44</f>
        <v>0</v>
      </c>
      <c r="AM124" s="46"/>
      <c r="AO124" s="46">
        <f>'Recursos Humanos'!$U44*AO44</f>
        <v>0</v>
      </c>
      <c r="AP124" s="46">
        <f>'Recursos Humanos'!$U44*AP44</f>
        <v>0</v>
      </c>
      <c r="AQ124" s="46"/>
      <c r="AS124" s="46">
        <f>'Recursos Humanos'!$U44*AS44</f>
        <v>0</v>
      </c>
      <c r="AT124" s="46">
        <f>'Recursos Humanos'!$U44*AT44</f>
        <v>0</v>
      </c>
      <c r="AU124" s="46"/>
      <c r="AW124" s="46">
        <f>'Recursos Humanos'!$U44*AW44</f>
        <v>0</v>
      </c>
      <c r="AX124" s="46">
        <f>'Recursos Humanos'!$U44*AX44</f>
        <v>0</v>
      </c>
      <c r="AY124" s="46"/>
      <c r="BA124" s="46">
        <f>'Recursos Humanos'!$U44*BA44</f>
        <v>0</v>
      </c>
      <c r="BB124" s="46">
        <f>'Recursos Humanos'!$U44*BB44</f>
        <v>0</v>
      </c>
      <c r="BC124" s="46"/>
    </row>
    <row r="125" spans="3:55" ht="15.75" customHeight="1">
      <c r="C125" s="45" t="e">
        <f>#REF!</f>
        <v>#REF!</v>
      </c>
      <c r="D125" s="8" t="e">
        <f>IF(SUM(#REF!)&lt;&gt;'Recursos Humanos'!U45,"Erro",0)</f>
        <v>#REF!</v>
      </c>
      <c r="E125" s="46">
        <f>'Recursos Humanos'!$U45*E45</f>
        <v>0</v>
      </c>
      <c r="F125" s="46">
        <f>'Recursos Humanos'!$U45*F45</f>
        <v>0</v>
      </c>
      <c r="G125" s="46"/>
      <c r="I125" s="46">
        <f>'Recursos Humanos'!$U45*I45</f>
        <v>0</v>
      </c>
      <c r="J125" s="46">
        <f>'Recursos Humanos'!$U45*J45</f>
        <v>0</v>
      </c>
      <c r="K125" s="46"/>
      <c r="M125" s="46">
        <f>'Recursos Humanos'!$U45*M45</f>
        <v>0</v>
      </c>
      <c r="N125" s="46">
        <f>'Recursos Humanos'!$U45*N45</f>
        <v>0</v>
      </c>
      <c r="O125" s="46"/>
      <c r="Q125" s="46">
        <f>'Recursos Humanos'!$U45*Q45</f>
        <v>0</v>
      </c>
      <c r="R125" s="46">
        <f>'Recursos Humanos'!$U45*R45</f>
        <v>0</v>
      </c>
      <c r="S125" s="46"/>
      <c r="U125" s="46">
        <f>'Recursos Humanos'!$U45*U45</f>
        <v>0</v>
      </c>
      <c r="V125" s="46">
        <f>'Recursos Humanos'!$U45*V45</f>
        <v>0</v>
      </c>
      <c r="W125" s="46"/>
      <c r="Y125" s="46">
        <f>'Recursos Humanos'!$U45*Y45</f>
        <v>0</v>
      </c>
      <c r="Z125" s="46">
        <f>'Recursos Humanos'!$U45*Z45</f>
        <v>0</v>
      </c>
      <c r="AA125" s="46"/>
      <c r="AC125" s="46">
        <f>'Recursos Humanos'!$U45*AC45</f>
        <v>0</v>
      </c>
      <c r="AD125" s="46">
        <f>'Recursos Humanos'!$U45*AD45</f>
        <v>0</v>
      </c>
      <c r="AE125" s="46"/>
      <c r="AG125" s="46">
        <f>'Recursos Humanos'!$U45*AG45</f>
        <v>0</v>
      </c>
      <c r="AH125" s="46">
        <f>'Recursos Humanos'!$U45*AH45</f>
        <v>0</v>
      </c>
      <c r="AI125" s="46"/>
      <c r="AK125" s="46">
        <f>'Recursos Humanos'!$U45*AK45</f>
        <v>0</v>
      </c>
      <c r="AL125" s="46">
        <f>'Recursos Humanos'!$U45*AL45</f>
        <v>0</v>
      </c>
      <c r="AM125" s="46"/>
      <c r="AO125" s="46">
        <f>'Recursos Humanos'!$U45*AO45</f>
        <v>0</v>
      </c>
      <c r="AP125" s="46">
        <f>'Recursos Humanos'!$U45*AP45</f>
        <v>0</v>
      </c>
      <c r="AQ125" s="46"/>
      <c r="AS125" s="46">
        <f>'Recursos Humanos'!$U45*AS45</f>
        <v>0</v>
      </c>
      <c r="AT125" s="46">
        <f>'Recursos Humanos'!$U45*AT45</f>
        <v>0</v>
      </c>
      <c r="AU125" s="46"/>
      <c r="AW125" s="46">
        <f>'Recursos Humanos'!$U45*AW45</f>
        <v>0</v>
      </c>
      <c r="AX125" s="46">
        <f>'Recursos Humanos'!$U45*AX45</f>
        <v>0</v>
      </c>
      <c r="AY125" s="46"/>
      <c r="BA125" s="46">
        <f>'Recursos Humanos'!$U45*BA45</f>
        <v>0</v>
      </c>
      <c r="BB125" s="46">
        <f>'Recursos Humanos'!$U45*BB45</f>
        <v>0</v>
      </c>
      <c r="BC125" s="46"/>
    </row>
    <row r="126" spans="3:55" ht="15.75" customHeight="1">
      <c r="C126" s="45">
        <f>C28</f>
        <v>0</v>
      </c>
      <c r="D126" s="8" t="e">
        <f>IF(SUM(#REF!)&lt;&gt;'Recursos Humanos'!U46,"Erro",0)</f>
        <v>#REF!</v>
      </c>
      <c r="E126" s="46">
        <f>'Recursos Humanos'!$U46*E46</f>
        <v>0</v>
      </c>
      <c r="F126" s="46">
        <f>'Recursos Humanos'!$U46*F46</f>
        <v>0</v>
      </c>
      <c r="G126" s="46"/>
      <c r="I126" s="46">
        <f>'Recursos Humanos'!$U46*I46</f>
        <v>0</v>
      </c>
      <c r="J126" s="46">
        <f>'Recursos Humanos'!$U46*J46</f>
        <v>0</v>
      </c>
      <c r="K126" s="46"/>
      <c r="M126" s="46">
        <f>'Recursos Humanos'!$U46*M46</f>
        <v>0</v>
      </c>
      <c r="N126" s="46">
        <f>'Recursos Humanos'!$U46*N46</f>
        <v>0</v>
      </c>
      <c r="O126" s="46"/>
      <c r="Q126" s="46">
        <f>'Recursos Humanos'!$U46*Q46</f>
        <v>0</v>
      </c>
      <c r="R126" s="46">
        <f>'Recursos Humanos'!$U46*R46</f>
        <v>0</v>
      </c>
      <c r="S126" s="46"/>
      <c r="U126" s="46">
        <f>'Recursos Humanos'!$U46*U46</f>
        <v>0</v>
      </c>
      <c r="V126" s="46">
        <f>'Recursos Humanos'!$U46*V46</f>
        <v>0</v>
      </c>
      <c r="W126" s="46"/>
      <c r="Y126" s="46">
        <f>'Recursos Humanos'!$U46*Y46</f>
        <v>0</v>
      </c>
      <c r="Z126" s="46">
        <f>'Recursos Humanos'!$U46*Z46</f>
        <v>0</v>
      </c>
      <c r="AA126" s="46"/>
      <c r="AC126" s="46">
        <f>'Recursos Humanos'!$U46*AC46</f>
        <v>0</v>
      </c>
      <c r="AD126" s="46">
        <f>'Recursos Humanos'!$U46*AD46</f>
        <v>0</v>
      </c>
      <c r="AE126" s="46"/>
      <c r="AG126" s="46">
        <f>'Recursos Humanos'!$U46*AG46</f>
        <v>0</v>
      </c>
      <c r="AH126" s="46">
        <f>'Recursos Humanos'!$U46*AH46</f>
        <v>0</v>
      </c>
      <c r="AI126" s="46"/>
      <c r="AK126" s="46">
        <f>'Recursos Humanos'!$U46*AK46</f>
        <v>0</v>
      </c>
      <c r="AL126" s="46">
        <f>'Recursos Humanos'!$U46*AL46</f>
        <v>0</v>
      </c>
      <c r="AM126" s="46"/>
      <c r="AO126" s="46">
        <f>'Recursos Humanos'!$U46*AO46</f>
        <v>0</v>
      </c>
      <c r="AP126" s="46">
        <f>'Recursos Humanos'!$U46*AP46</f>
        <v>0</v>
      </c>
      <c r="AQ126" s="46"/>
      <c r="AS126" s="46">
        <f>'Recursos Humanos'!$U46*AS46</f>
        <v>0</v>
      </c>
      <c r="AT126" s="46">
        <f>'Recursos Humanos'!$U46*AT46</f>
        <v>0</v>
      </c>
      <c r="AU126" s="46"/>
      <c r="AW126" s="46">
        <f>'Recursos Humanos'!$U46*AW46</f>
        <v>0</v>
      </c>
      <c r="AX126" s="46">
        <f>'Recursos Humanos'!$U46*AX46</f>
        <v>0</v>
      </c>
      <c r="AY126" s="46"/>
      <c r="BA126" s="46">
        <f>'Recursos Humanos'!$U46*BA46</f>
        <v>0</v>
      </c>
      <c r="BB126" s="46">
        <f>'Recursos Humanos'!$U46*BB46</f>
        <v>0</v>
      </c>
      <c r="BC126" s="46"/>
    </row>
    <row r="127" spans="3:55" ht="15.75" customHeight="1">
      <c r="C127" s="45" t="e">
        <f>#REF!</f>
        <v>#REF!</v>
      </c>
      <c r="D127" s="8" t="e">
        <f>IF(SUM(#REF!)&lt;&gt;'Recursos Humanos'!U47,"Erro",0)</f>
        <v>#REF!</v>
      </c>
      <c r="E127" s="46">
        <f>'Recursos Humanos'!$U47*E47</f>
        <v>0</v>
      </c>
      <c r="F127" s="46">
        <f>'Recursos Humanos'!$U47*F47</f>
        <v>0</v>
      </c>
      <c r="G127" s="46"/>
      <c r="I127" s="46">
        <f>'Recursos Humanos'!$U47*I47</f>
        <v>0</v>
      </c>
      <c r="J127" s="46">
        <f>'Recursos Humanos'!$U47*J47</f>
        <v>0</v>
      </c>
      <c r="K127" s="46"/>
      <c r="M127" s="46">
        <f>'Recursos Humanos'!$U47*M47</f>
        <v>0</v>
      </c>
      <c r="N127" s="46">
        <f>'Recursos Humanos'!$U47*N47</f>
        <v>0</v>
      </c>
      <c r="O127" s="46"/>
      <c r="Q127" s="46">
        <f>'Recursos Humanos'!$U47*Q47</f>
        <v>0</v>
      </c>
      <c r="R127" s="46">
        <f>'Recursos Humanos'!$U47*R47</f>
        <v>0</v>
      </c>
      <c r="S127" s="46"/>
      <c r="U127" s="46">
        <f>'Recursos Humanos'!$U47*U47</f>
        <v>0</v>
      </c>
      <c r="V127" s="46">
        <f>'Recursos Humanos'!$U47*V47</f>
        <v>0</v>
      </c>
      <c r="W127" s="46"/>
      <c r="Y127" s="46">
        <f>'Recursos Humanos'!$U47*Y47</f>
        <v>0</v>
      </c>
      <c r="Z127" s="46">
        <f>'Recursos Humanos'!$U47*Z47</f>
        <v>0</v>
      </c>
      <c r="AA127" s="46"/>
      <c r="AC127" s="46">
        <f>'Recursos Humanos'!$U47*AC47</f>
        <v>0</v>
      </c>
      <c r="AD127" s="46">
        <f>'Recursos Humanos'!$U47*AD47</f>
        <v>0</v>
      </c>
      <c r="AE127" s="46"/>
      <c r="AG127" s="46">
        <f>'Recursos Humanos'!$U47*AG47</f>
        <v>0</v>
      </c>
      <c r="AH127" s="46">
        <f>'Recursos Humanos'!$U47*AH47</f>
        <v>0</v>
      </c>
      <c r="AI127" s="46"/>
      <c r="AK127" s="46">
        <f>'Recursos Humanos'!$U47*AK47</f>
        <v>0</v>
      </c>
      <c r="AL127" s="46">
        <f>'Recursos Humanos'!$U47*AL47</f>
        <v>0</v>
      </c>
      <c r="AM127" s="46"/>
      <c r="AO127" s="46">
        <f>'Recursos Humanos'!$U47*AO47</f>
        <v>0</v>
      </c>
      <c r="AP127" s="46">
        <f>'Recursos Humanos'!$U47*AP47</f>
        <v>0</v>
      </c>
      <c r="AQ127" s="46"/>
      <c r="AS127" s="46">
        <f>'Recursos Humanos'!$U47*AS47</f>
        <v>0</v>
      </c>
      <c r="AT127" s="46">
        <f>'Recursos Humanos'!$U47*AT47</f>
        <v>0</v>
      </c>
      <c r="AU127" s="46"/>
      <c r="AW127" s="46">
        <f>'Recursos Humanos'!$U47*AW47</f>
        <v>0</v>
      </c>
      <c r="AX127" s="46">
        <f>'Recursos Humanos'!$U47*AX47</f>
        <v>0</v>
      </c>
      <c r="AY127" s="46"/>
      <c r="BA127" s="46">
        <f>'Recursos Humanos'!$U47*BA47</f>
        <v>0</v>
      </c>
      <c r="BB127" s="46">
        <f>'Recursos Humanos'!$U47*BB47</f>
        <v>0</v>
      </c>
      <c r="BC127" s="46"/>
    </row>
    <row r="128" spans="3:55" ht="15.75" customHeight="1">
      <c r="C128" s="45">
        <f>C29</f>
        <v>0</v>
      </c>
      <c r="D128" s="8" t="e">
        <f>IF(SUM(#REF!)&lt;&gt;'Recursos Humanos'!U48,"Erro",0)</f>
        <v>#REF!</v>
      </c>
      <c r="E128" s="46">
        <f>'Recursos Humanos'!$U48*E48</f>
        <v>0</v>
      </c>
      <c r="F128" s="46">
        <f>'Recursos Humanos'!$U48*F48</f>
        <v>0</v>
      </c>
      <c r="G128" s="46"/>
      <c r="I128" s="46">
        <f>'Recursos Humanos'!$U48*I48</f>
        <v>0</v>
      </c>
      <c r="J128" s="46">
        <f>'Recursos Humanos'!$U48*J48</f>
        <v>0</v>
      </c>
      <c r="K128" s="46"/>
      <c r="M128" s="46">
        <f>'Recursos Humanos'!$U48*M48</f>
        <v>0</v>
      </c>
      <c r="N128" s="46">
        <f>'Recursos Humanos'!$U48*N48</f>
        <v>0</v>
      </c>
      <c r="O128" s="46"/>
      <c r="Q128" s="46">
        <f>'Recursos Humanos'!$U48*Q48</f>
        <v>0</v>
      </c>
      <c r="R128" s="46">
        <f>'Recursos Humanos'!$U48*R48</f>
        <v>0</v>
      </c>
      <c r="S128" s="46"/>
      <c r="U128" s="46">
        <f>'Recursos Humanos'!$U48*U48</f>
        <v>0</v>
      </c>
      <c r="V128" s="46">
        <f>'Recursos Humanos'!$U48*V48</f>
        <v>0</v>
      </c>
      <c r="W128" s="46"/>
      <c r="Y128" s="46">
        <f>'Recursos Humanos'!$U48*Y48</f>
        <v>0</v>
      </c>
      <c r="Z128" s="46">
        <f>'Recursos Humanos'!$U48*Z48</f>
        <v>0</v>
      </c>
      <c r="AA128" s="46"/>
      <c r="AC128" s="46">
        <f>'Recursos Humanos'!$U48*AC48</f>
        <v>0</v>
      </c>
      <c r="AD128" s="46">
        <f>'Recursos Humanos'!$U48*AD48</f>
        <v>0</v>
      </c>
      <c r="AE128" s="46"/>
      <c r="AG128" s="46">
        <f>'Recursos Humanos'!$U48*AG48</f>
        <v>0</v>
      </c>
      <c r="AH128" s="46">
        <f>'Recursos Humanos'!$U48*AH48</f>
        <v>0</v>
      </c>
      <c r="AI128" s="46"/>
      <c r="AK128" s="46">
        <f>'Recursos Humanos'!$U48*AK48</f>
        <v>0</v>
      </c>
      <c r="AL128" s="46">
        <f>'Recursos Humanos'!$U48*AL48</f>
        <v>0</v>
      </c>
      <c r="AM128" s="46"/>
      <c r="AO128" s="46">
        <f>'Recursos Humanos'!$U48*AO48</f>
        <v>0</v>
      </c>
      <c r="AP128" s="46">
        <f>'Recursos Humanos'!$U48*AP48</f>
        <v>0</v>
      </c>
      <c r="AQ128" s="46"/>
      <c r="AS128" s="46">
        <f>'Recursos Humanos'!$U48*AS48</f>
        <v>0</v>
      </c>
      <c r="AT128" s="46">
        <f>'Recursos Humanos'!$U48*AT48</f>
        <v>0</v>
      </c>
      <c r="AU128" s="46"/>
      <c r="AW128" s="46">
        <f>'Recursos Humanos'!$U48*AW48</f>
        <v>0</v>
      </c>
      <c r="AX128" s="46">
        <f>'Recursos Humanos'!$U48*AX48</f>
        <v>0</v>
      </c>
      <c r="AY128" s="46"/>
      <c r="BA128" s="46">
        <f>'Recursos Humanos'!$U48*BA48</f>
        <v>0</v>
      </c>
      <c r="BB128" s="46">
        <f>'Recursos Humanos'!$U48*BB48</f>
        <v>0</v>
      </c>
      <c r="BC128" s="46"/>
    </row>
    <row r="129" spans="3:55" ht="15.75" customHeight="1">
      <c r="C129" s="45">
        <f>C48</f>
        <v>0</v>
      </c>
      <c r="D129" s="8" t="e">
        <f>IF(SUM(#REF!)&lt;&gt;'Recursos Humanos'!U49,"Erro",0)</f>
        <v>#REF!</v>
      </c>
      <c r="E129" s="46">
        <f>'Recursos Humanos'!$U49*E49</f>
        <v>0</v>
      </c>
      <c r="F129" s="46">
        <f>'Recursos Humanos'!$U49*F49</f>
        <v>0</v>
      </c>
      <c r="G129" s="46"/>
      <c r="I129" s="46">
        <f>'Recursos Humanos'!$U49*I49</f>
        <v>0</v>
      </c>
      <c r="J129" s="46">
        <f>'Recursos Humanos'!$U49*J49</f>
        <v>0</v>
      </c>
      <c r="K129" s="46"/>
      <c r="M129" s="46">
        <f>'Recursos Humanos'!$U49*M49</f>
        <v>0</v>
      </c>
      <c r="N129" s="46">
        <f>'Recursos Humanos'!$U49*N49</f>
        <v>0</v>
      </c>
      <c r="O129" s="46"/>
      <c r="Q129" s="46">
        <f>'Recursos Humanos'!$U49*Q49</f>
        <v>0</v>
      </c>
      <c r="R129" s="46">
        <f>'Recursos Humanos'!$U49*R49</f>
        <v>0</v>
      </c>
      <c r="S129" s="46"/>
      <c r="U129" s="46">
        <f>'Recursos Humanos'!$U49*U49</f>
        <v>0</v>
      </c>
      <c r="V129" s="46">
        <f>'Recursos Humanos'!$U49*V49</f>
        <v>0</v>
      </c>
      <c r="W129" s="46"/>
      <c r="Y129" s="46">
        <f>'Recursos Humanos'!$U49*Y49</f>
        <v>0</v>
      </c>
      <c r="Z129" s="46">
        <f>'Recursos Humanos'!$U49*Z49</f>
        <v>0</v>
      </c>
      <c r="AA129" s="46"/>
      <c r="AC129" s="46">
        <f>'Recursos Humanos'!$U49*AC49</f>
        <v>0</v>
      </c>
      <c r="AD129" s="46">
        <f>'Recursos Humanos'!$U49*AD49</f>
        <v>0</v>
      </c>
      <c r="AE129" s="46"/>
      <c r="AG129" s="46">
        <f>'Recursos Humanos'!$U49*AG49</f>
        <v>0</v>
      </c>
      <c r="AH129" s="46">
        <f>'Recursos Humanos'!$U49*AH49</f>
        <v>0</v>
      </c>
      <c r="AI129" s="46"/>
      <c r="AK129" s="46">
        <f>'Recursos Humanos'!$U49*AK49</f>
        <v>0</v>
      </c>
      <c r="AL129" s="46">
        <f>'Recursos Humanos'!$U49*AL49</f>
        <v>0</v>
      </c>
      <c r="AM129" s="46"/>
      <c r="AO129" s="46">
        <f>'Recursos Humanos'!$U49*AO49</f>
        <v>0</v>
      </c>
      <c r="AP129" s="46">
        <f>'Recursos Humanos'!$U49*AP49</f>
        <v>0</v>
      </c>
      <c r="AQ129" s="46"/>
      <c r="AS129" s="46">
        <f>'Recursos Humanos'!$U49*AS49</f>
        <v>0</v>
      </c>
      <c r="AT129" s="46">
        <f>'Recursos Humanos'!$U49*AT49</f>
        <v>0</v>
      </c>
      <c r="AU129" s="46"/>
      <c r="AW129" s="46">
        <f>'Recursos Humanos'!$U49*AW49</f>
        <v>0</v>
      </c>
      <c r="AX129" s="46">
        <f>'Recursos Humanos'!$U49*AX49</f>
        <v>0</v>
      </c>
      <c r="AY129" s="46"/>
      <c r="BA129" s="46">
        <f>'Recursos Humanos'!$U49*BA49</f>
        <v>0</v>
      </c>
      <c r="BB129" s="46">
        <f>'Recursos Humanos'!$U49*BB49</f>
        <v>0</v>
      </c>
      <c r="BC129" s="46"/>
    </row>
    <row r="130" spans="3:55" ht="15.75" customHeight="1">
      <c r="C130" s="45">
        <f>C30</f>
        <v>0</v>
      </c>
      <c r="D130" s="8" t="e">
        <f>IF(SUM(#REF!)&lt;&gt;'Recursos Humanos'!U50,"Erro",0)</f>
        <v>#REF!</v>
      </c>
      <c r="E130" s="46">
        <f>'Recursos Humanos'!$U50*E50</f>
        <v>0</v>
      </c>
      <c r="F130" s="46">
        <f>'Recursos Humanos'!$U50*F50</f>
        <v>0</v>
      </c>
      <c r="G130" s="46"/>
      <c r="I130" s="46">
        <f>'Recursos Humanos'!$U50*I50</f>
        <v>0</v>
      </c>
      <c r="J130" s="46">
        <f>'Recursos Humanos'!$U50*J50</f>
        <v>0</v>
      </c>
      <c r="K130" s="46"/>
      <c r="M130" s="46">
        <f>'Recursos Humanos'!$U50*M50</f>
        <v>0</v>
      </c>
      <c r="N130" s="46">
        <f>'Recursos Humanos'!$U50*N50</f>
        <v>0</v>
      </c>
      <c r="O130" s="46"/>
      <c r="Q130" s="46">
        <f>'Recursos Humanos'!$U50*Q50</f>
        <v>0</v>
      </c>
      <c r="R130" s="46">
        <f>'Recursos Humanos'!$U50*R50</f>
        <v>0</v>
      </c>
      <c r="S130" s="46"/>
      <c r="U130" s="46">
        <f>'Recursos Humanos'!$U50*U50</f>
        <v>0</v>
      </c>
      <c r="V130" s="46">
        <f>'Recursos Humanos'!$U50*V50</f>
        <v>0</v>
      </c>
      <c r="W130" s="46"/>
      <c r="Y130" s="46">
        <f>'Recursos Humanos'!$U50*Y50</f>
        <v>0</v>
      </c>
      <c r="Z130" s="46">
        <f>'Recursos Humanos'!$U50*Z50</f>
        <v>0</v>
      </c>
      <c r="AA130" s="46"/>
      <c r="AC130" s="46">
        <f>'Recursos Humanos'!$U50*AC50</f>
        <v>0</v>
      </c>
      <c r="AD130" s="46">
        <f>'Recursos Humanos'!$U50*AD50</f>
        <v>0</v>
      </c>
      <c r="AE130" s="46"/>
      <c r="AG130" s="46">
        <f>'Recursos Humanos'!$U50*AG50</f>
        <v>0</v>
      </c>
      <c r="AH130" s="46">
        <f>'Recursos Humanos'!$U50*AH50</f>
        <v>0</v>
      </c>
      <c r="AI130" s="46"/>
      <c r="AK130" s="46">
        <f>'Recursos Humanos'!$U50*AK50</f>
        <v>0</v>
      </c>
      <c r="AL130" s="46">
        <f>'Recursos Humanos'!$U50*AL50</f>
        <v>0</v>
      </c>
      <c r="AM130" s="46"/>
      <c r="AO130" s="46">
        <f>'Recursos Humanos'!$U50*AO50</f>
        <v>0</v>
      </c>
      <c r="AP130" s="46">
        <f>'Recursos Humanos'!$U50*AP50</f>
        <v>0</v>
      </c>
      <c r="AQ130" s="46"/>
      <c r="AS130" s="46">
        <f>'Recursos Humanos'!$U50*AS50</f>
        <v>0</v>
      </c>
      <c r="AT130" s="46">
        <f>'Recursos Humanos'!$U50*AT50</f>
        <v>0</v>
      </c>
      <c r="AU130" s="46"/>
      <c r="AW130" s="46">
        <f>'Recursos Humanos'!$U50*AW50</f>
        <v>0</v>
      </c>
      <c r="AX130" s="46">
        <f>'Recursos Humanos'!$U50*AX50</f>
        <v>0</v>
      </c>
      <c r="AY130" s="46"/>
      <c r="BA130" s="46">
        <f>'Recursos Humanos'!$U50*BA50</f>
        <v>0</v>
      </c>
      <c r="BB130" s="46">
        <f>'Recursos Humanos'!$U50*BB50</f>
        <v>0</v>
      </c>
      <c r="BC130" s="46"/>
    </row>
    <row r="131" spans="3:55" ht="15.75" customHeight="1">
      <c r="C131" s="45">
        <f>C49</f>
        <v>0</v>
      </c>
      <c r="D131" s="8" t="e">
        <f>IF(SUM(#REF!)&lt;&gt;'Recursos Humanos'!U51,"Erro",0)</f>
        <v>#REF!</v>
      </c>
      <c r="E131" s="46">
        <f>'Recursos Humanos'!$U51*E51</f>
        <v>0</v>
      </c>
      <c r="F131" s="46">
        <f>'Recursos Humanos'!$U51*F51</f>
        <v>0</v>
      </c>
      <c r="G131" s="46"/>
      <c r="I131" s="46">
        <f>'Recursos Humanos'!$U51*I51</f>
        <v>0</v>
      </c>
      <c r="J131" s="46">
        <f>'Recursos Humanos'!$U51*J51</f>
        <v>0</v>
      </c>
      <c r="K131" s="46"/>
      <c r="M131" s="46">
        <f>'Recursos Humanos'!$U51*M51</f>
        <v>0</v>
      </c>
      <c r="N131" s="46">
        <f>'Recursos Humanos'!$U51*N51</f>
        <v>0</v>
      </c>
      <c r="O131" s="46"/>
      <c r="Q131" s="46">
        <f>'Recursos Humanos'!$U51*Q51</f>
        <v>0</v>
      </c>
      <c r="R131" s="46">
        <f>'Recursos Humanos'!$U51*R51</f>
        <v>0</v>
      </c>
      <c r="S131" s="46"/>
      <c r="U131" s="46">
        <f>'Recursos Humanos'!$U51*U51</f>
        <v>0</v>
      </c>
      <c r="V131" s="46">
        <f>'Recursos Humanos'!$U51*V51</f>
        <v>0</v>
      </c>
      <c r="W131" s="46"/>
      <c r="Y131" s="46">
        <f>'Recursos Humanos'!$U51*Y51</f>
        <v>0</v>
      </c>
      <c r="Z131" s="46">
        <f>'Recursos Humanos'!$U51*Z51</f>
        <v>0</v>
      </c>
      <c r="AA131" s="46"/>
      <c r="AC131" s="46">
        <f>'Recursos Humanos'!$U51*AC51</f>
        <v>0</v>
      </c>
      <c r="AD131" s="46">
        <f>'Recursos Humanos'!$U51*AD51</f>
        <v>0</v>
      </c>
      <c r="AE131" s="46"/>
      <c r="AG131" s="46">
        <f>'Recursos Humanos'!$U51*AG51</f>
        <v>0</v>
      </c>
      <c r="AH131" s="46">
        <f>'Recursos Humanos'!$U51*AH51</f>
        <v>0</v>
      </c>
      <c r="AI131" s="46"/>
      <c r="AK131" s="46">
        <f>'Recursos Humanos'!$U51*AK51</f>
        <v>0</v>
      </c>
      <c r="AL131" s="46">
        <f>'Recursos Humanos'!$U51*AL51</f>
        <v>0</v>
      </c>
      <c r="AM131" s="46"/>
      <c r="AO131" s="46">
        <f>'Recursos Humanos'!$U51*AO51</f>
        <v>0</v>
      </c>
      <c r="AP131" s="46">
        <f>'Recursos Humanos'!$U51*AP51</f>
        <v>0</v>
      </c>
      <c r="AQ131" s="46"/>
      <c r="AS131" s="46">
        <f>'Recursos Humanos'!$U51*AS51</f>
        <v>0</v>
      </c>
      <c r="AT131" s="46">
        <f>'Recursos Humanos'!$U51*AT51</f>
        <v>0</v>
      </c>
      <c r="AU131" s="46"/>
      <c r="AW131" s="46">
        <f>'Recursos Humanos'!$U51*AW51</f>
        <v>0</v>
      </c>
      <c r="AX131" s="46">
        <f>'Recursos Humanos'!$U51*AX51</f>
        <v>0</v>
      </c>
      <c r="AY131" s="46"/>
      <c r="BA131" s="46">
        <f>'Recursos Humanos'!$U51*BA51</f>
        <v>0</v>
      </c>
      <c r="BB131" s="46">
        <f>'Recursos Humanos'!$U51*BB51</f>
        <v>0</v>
      </c>
      <c r="BC131" s="46"/>
    </row>
    <row r="132" spans="3:55" ht="15.75" customHeight="1">
      <c r="C132" s="45">
        <f>C45</f>
        <v>0</v>
      </c>
      <c r="D132" s="8" t="e">
        <f>IF(SUM(#REF!)&lt;&gt;'Recursos Humanos'!U52,"Erro",0)</f>
        <v>#REF!</v>
      </c>
      <c r="E132" s="46">
        <f>'Recursos Humanos'!$U52*E52</f>
        <v>0</v>
      </c>
      <c r="F132" s="46">
        <f>'Recursos Humanos'!$U52*F52</f>
        <v>0</v>
      </c>
      <c r="G132" s="46"/>
      <c r="I132" s="46">
        <f>'Recursos Humanos'!$U52*I52</f>
        <v>0</v>
      </c>
      <c r="J132" s="46">
        <f>'Recursos Humanos'!$U52*J52</f>
        <v>0</v>
      </c>
      <c r="K132" s="46"/>
      <c r="M132" s="46">
        <f>'Recursos Humanos'!$U52*M52</f>
        <v>0</v>
      </c>
      <c r="N132" s="46">
        <f>'Recursos Humanos'!$U52*N52</f>
        <v>0</v>
      </c>
      <c r="O132" s="46"/>
      <c r="Q132" s="46">
        <f>'Recursos Humanos'!$U52*Q52</f>
        <v>0</v>
      </c>
      <c r="R132" s="46">
        <f>'Recursos Humanos'!$U52*R52</f>
        <v>0</v>
      </c>
      <c r="S132" s="46"/>
      <c r="U132" s="46">
        <f>'Recursos Humanos'!$U52*U52</f>
        <v>0</v>
      </c>
      <c r="V132" s="46">
        <f>'Recursos Humanos'!$U52*V52</f>
        <v>0</v>
      </c>
      <c r="W132" s="46"/>
      <c r="Y132" s="46">
        <f>'Recursos Humanos'!$U52*Y52</f>
        <v>0</v>
      </c>
      <c r="Z132" s="46">
        <f>'Recursos Humanos'!$U52*Z52</f>
        <v>0</v>
      </c>
      <c r="AA132" s="46"/>
      <c r="AC132" s="46">
        <f>'Recursos Humanos'!$U52*AC52</f>
        <v>0</v>
      </c>
      <c r="AD132" s="46">
        <f>'Recursos Humanos'!$U52*AD52</f>
        <v>0</v>
      </c>
      <c r="AE132" s="46"/>
      <c r="AG132" s="46">
        <f>'Recursos Humanos'!$U52*AG52</f>
        <v>0</v>
      </c>
      <c r="AH132" s="46">
        <f>'Recursos Humanos'!$U52*AH52</f>
        <v>0</v>
      </c>
      <c r="AI132" s="46"/>
      <c r="AK132" s="46">
        <f>'Recursos Humanos'!$U52*AK52</f>
        <v>0</v>
      </c>
      <c r="AL132" s="46">
        <f>'Recursos Humanos'!$U52*AL52</f>
        <v>0</v>
      </c>
      <c r="AM132" s="46"/>
      <c r="AO132" s="46">
        <f>'Recursos Humanos'!$U52*AO52</f>
        <v>0</v>
      </c>
      <c r="AP132" s="46">
        <f>'Recursos Humanos'!$U52*AP52</f>
        <v>0</v>
      </c>
      <c r="AQ132" s="46"/>
      <c r="AS132" s="46">
        <f>'Recursos Humanos'!$U52*AS52</f>
        <v>0</v>
      </c>
      <c r="AT132" s="46">
        <f>'Recursos Humanos'!$U52*AT52</f>
        <v>0</v>
      </c>
      <c r="AU132" s="46"/>
      <c r="AW132" s="46">
        <f>'Recursos Humanos'!$U52*AW52</f>
        <v>0</v>
      </c>
      <c r="AX132" s="46">
        <f>'Recursos Humanos'!$U52*AX52</f>
        <v>0</v>
      </c>
      <c r="AY132" s="46"/>
      <c r="BA132" s="46">
        <f>'Recursos Humanos'!$U52*BA52</f>
        <v>0</v>
      </c>
      <c r="BB132" s="46">
        <f>'Recursos Humanos'!$U52*BB52</f>
        <v>0</v>
      </c>
      <c r="BC132" s="46"/>
    </row>
    <row r="133" spans="3:55" ht="15.75" customHeight="1">
      <c r="C133" s="45">
        <f>C50</f>
        <v>0</v>
      </c>
      <c r="D133" s="8" t="e">
        <f>IF(SUM(#REF!)&lt;&gt;'Recursos Humanos'!U53,"Erro",0)</f>
        <v>#REF!</v>
      </c>
      <c r="E133" s="46">
        <f>'Recursos Humanos'!$U53*E53</f>
        <v>0</v>
      </c>
      <c r="F133" s="46">
        <f>'Recursos Humanos'!$U53*F53</f>
        <v>0</v>
      </c>
      <c r="G133" s="46"/>
      <c r="I133" s="46">
        <f>'Recursos Humanos'!$U53*I53</f>
        <v>0</v>
      </c>
      <c r="J133" s="46">
        <f>'Recursos Humanos'!$U53*J53</f>
        <v>0</v>
      </c>
      <c r="K133" s="46"/>
      <c r="M133" s="46">
        <f>'Recursos Humanos'!$U53*M53</f>
        <v>0</v>
      </c>
      <c r="N133" s="46">
        <f>'Recursos Humanos'!$U53*N53</f>
        <v>0</v>
      </c>
      <c r="O133" s="46"/>
      <c r="Q133" s="46">
        <f>'Recursos Humanos'!$U53*Q53</f>
        <v>0</v>
      </c>
      <c r="R133" s="46">
        <f>'Recursos Humanos'!$U53*R53</f>
        <v>0</v>
      </c>
      <c r="S133" s="46"/>
      <c r="U133" s="46">
        <f>'Recursos Humanos'!$U53*U53</f>
        <v>0</v>
      </c>
      <c r="V133" s="46">
        <f>'Recursos Humanos'!$U53*V53</f>
        <v>0</v>
      </c>
      <c r="W133" s="46"/>
      <c r="Y133" s="46">
        <f>'Recursos Humanos'!$U53*Y53</f>
        <v>0</v>
      </c>
      <c r="Z133" s="46">
        <f>'Recursos Humanos'!$U53*Z53</f>
        <v>0</v>
      </c>
      <c r="AA133" s="46"/>
      <c r="AC133" s="46">
        <f>'Recursos Humanos'!$U53*AC53</f>
        <v>0</v>
      </c>
      <c r="AD133" s="46">
        <f>'Recursos Humanos'!$U53*AD53</f>
        <v>0</v>
      </c>
      <c r="AE133" s="46"/>
      <c r="AG133" s="46">
        <f>'Recursos Humanos'!$U53*AG53</f>
        <v>0</v>
      </c>
      <c r="AH133" s="46">
        <f>'Recursos Humanos'!$U53*AH53</f>
        <v>0</v>
      </c>
      <c r="AI133" s="46"/>
      <c r="AK133" s="46">
        <f>'Recursos Humanos'!$U53*AK53</f>
        <v>0</v>
      </c>
      <c r="AL133" s="46">
        <f>'Recursos Humanos'!$U53*AL53</f>
        <v>0</v>
      </c>
      <c r="AM133" s="46"/>
      <c r="AO133" s="46">
        <f>'Recursos Humanos'!$U53*AO53</f>
        <v>0</v>
      </c>
      <c r="AP133" s="46">
        <f>'Recursos Humanos'!$U53*AP53</f>
        <v>0</v>
      </c>
      <c r="AQ133" s="46"/>
      <c r="AS133" s="46">
        <f>'Recursos Humanos'!$U53*AS53</f>
        <v>0</v>
      </c>
      <c r="AT133" s="46">
        <f>'Recursos Humanos'!$U53*AT53</f>
        <v>0</v>
      </c>
      <c r="AU133" s="46"/>
      <c r="AW133" s="46">
        <f>'Recursos Humanos'!$U53*AW53</f>
        <v>0</v>
      </c>
      <c r="AX133" s="46">
        <f>'Recursos Humanos'!$U53*AX53</f>
        <v>0</v>
      </c>
      <c r="AY133" s="46"/>
      <c r="BA133" s="46">
        <f>'Recursos Humanos'!$U53*BA53</f>
        <v>0</v>
      </c>
      <c r="BB133" s="46">
        <f>'Recursos Humanos'!$U53*BB53</f>
        <v>0</v>
      </c>
      <c r="BC133" s="46"/>
    </row>
    <row r="134" spans="3:55" ht="15.75" customHeight="1">
      <c r="C134" s="45">
        <f>C46</f>
        <v>0</v>
      </c>
      <c r="D134" s="8" t="e">
        <f>IF(SUM(#REF!)&lt;&gt;'Recursos Humanos'!U54,"Erro",0)</f>
        <v>#REF!</v>
      </c>
      <c r="E134" s="46">
        <f>'Recursos Humanos'!$U54*E54</f>
        <v>0</v>
      </c>
      <c r="F134" s="46">
        <f>'Recursos Humanos'!$U54*F54</f>
        <v>0</v>
      </c>
      <c r="G134" s="46"/>
      <c r="I134" s="46">
        <f>'Recursos Humanos'!$U54*I54</f>
        <v>0</v>
      </c>
      <c r="J134" s="46">
        <f>'Recursos Humanos'!$U54*J54</f>
        <v>0</v>
      </c>
      <c r="K134" s="46"/>
      <c r="M134" s="46">
        <f>'Recursos Humanos'!$U54*M54</f>
        <v>0</v>
      </c>
      <c r="N134" s="46">
        <f>'Recursos Humanos'!$U54*N54</f>
        <v>0</v>
      </c>
      <c r="O134" s="46"/>
      <c r="Q134" s="46">
        <f>'Recursos Humanos'!$U54*Q54</f>
        <v>0</v>
      </c>
      <c r="R134" s="46">
        <f>'Recursos Humanos'!$U54*R54</f>
        <v>0</v>
      </c>
      <c r="S134" s="46"/>
      <c r="U134" s="46">
        <f>'Recursos Humanos'!$U54*U54</f>
        <v>0</v>
      </c>
      <c r="V134" s="46">
        <f>'Recursos Humanos'!$U54*V54</f>
        <v>0</v>
      </c>
      <c r="W134" s="46"/>
      <c r="Y134" s="46">
        <f>'Recursos Humanos'!$U54*Y54</f>
        <v>0</v>
      </c>
      <c r="Z134" s="46">
        <f>'Recursos Humanos'!$U54*Z54</f>
        <v>0</v>
      </c>
      <c r="AA134" s="46"/>
      <c r="AC134" s="46">
        <f>'Recursos Humanos'!$U54*AC54</f>
        <v>0</v>
      </c>
      <c r="AD134" s="46">
        <f>'Recursos Humanos'!$U54*AD54</f>
        <v>0</v>
      </c>
      <c r="AE134" s="46"/>
      <c r="AG134" s="46">
        <f>'Recursos Humanos'!$U54*AG54</f>
        <v>0</v>
      </c>
      <c r="AH134" s="46">
        <f>'Recursos Humanos'!$U54*AH54</f>
        <v>0</v>
      </c>
      <c r="AI134" s="46"/>
      <c r="AK134" s="46">
        <f>'Recursos Humanos'!$U54*AK54</f>
        <v>0</v>
      </c>
      <c r="AL134" s="46">
        <f>'Recursos Humanos'!$U54*AL54</f>
        <v>0</v>
      </c>
      <c r="AM134" s="46"/>
      <c r="AO134" s="46">
        <f>'Recursos Humanos'!$U54*AO54</f>
        <v>0</v>
      </c>
      <c r="AP134" s="46">
        <f>'Recursos Humanos'!$U54*AP54</f>
        <v>0</v>
      </c>
      <c r="AQ134" s="46"/>
      <c r="AS134" s="46">
        <f>'Recursos Humanos'!$U54*AS54</f>
        <v>0</v>
      </c>
      <c r="AT134" s="46">
        <f>'Recursos Humanos'!$U54*AT54</f>
        <v>0</v>
      </c>
      <c r="AU134" s="46"/>
      <c r="AW134" s="46">
        <f>'Recursos Humanos'!$U54*AW54</f>
        <v>0</v>
      </c>
      <c r="AX134" s="46">
        <f>'Recursos Humanos'!$U54*AX54</f>
        <v>0</v>
      </c>
      <c r="AY134" s="46"/>
      <c r="BA134" s="46">
        <f>'Recursos Humanos'!$U54*BA54</f>
        <v>0</v>
      </c>
      <c r="BB134" s="46">
        <f>'Recursos Humanos'!$U54*BB54</f>
        <v>0</v>
      </c>
      <c r="BC134" s="46"/>
    </row>
    <row r="135" spans="3:55" ht="15.75" customHeight="1">
      <c r="C135" s="45">
        <f>C51</f>
        <v>0</v>
      </c>
      <c r="D135" s="8" t="e">
        <f>IF(SUM(#REF!)&lt;&gt;'Recursos Humanos'!U55,"Erro",0)</f>
        <v>#REF!</v>
      </c>
      <c r="E135" s="46">
        <f>'Recursos Humanos'!$U55*E55</f>
        <v>0</v>
      </c>
      <c r="F135" s="46">
        <f>'Recursos Humanos'!$U55*F55</f>
        <v>0</v>
      </c>
      <c r="G135" s="46"/>
      <c r="I135" s="46">
        <f>'Recursos Humanos'!$U55*I55</f>
        <v>0</v>
      </c>
      <c r="J135" s="46">
        <f>'Recursos Humanos'!$U55*J55</f>
        <v>0</v>
      </c>
      <c r="K135" s="46"/>
      <c r="M135" s="46">
        <f>'Recursos Humanos'!$U55*M55</f>
        <v>0</v>
      </c>
      <c r="N135" s="46">
        <f>'Recursos Humanos'!$U55*N55</f>
        <v>0</v>
      </c>
      <c r="O135" s="46"/>
      <c r="Q135" s="46">
        <f>'Recursos Humanos'!$U55*Q55</f>
        <v>0</v>
      </c>
      <c r="R135" s="46">
        <f>'Recursos Humanos'!$U55*R55</f>
        <v>0</v>
      </c>
      <c r="S135" s="46"/>
      <c r="U135" s="46">
        <f>'Recursos Humanos'!$U55*U55</f>
        <v>0</v>
      </c>
      <c r="V135" s="46">
        <f>'Recursos Humanos'!$U55*V55</f>
        <v>0</v>
      </c>
      <c r="W135" s="46"/>
      <c r="Y135" s="46">
        <f>'Recursos Humanos'!$U55*Y55</f>
        <v>0</v>
      </c>
      <c r="Z135" s="46">
        <f>'Recursos Humanos'!$U55*Z55</f>
        <v>0</v>
      </c>
      <c r="AA135" s="46"/>
      <c r="AC135" s="46">
        <f>'Recursos Humanos'!$U55*AC55</f>
        <v>0</v>
      </c>
      <c r="AD135" s="46">
        <f>'Recursos Humanos'!$U55*AD55</f>
        <v>0</v>
      </c>
      <c r="AE135" s="46"/>
      <c r="AG135" s="46">
        <f>'Recursos Humanos'!$U55*AG55</f>
        <v>0</v>
      </c>
      <c r="AH135" s="46">
        <f>'Recursos Humanos'!$U55*AH55</f>
        <v>0</v>
      </c>
      <c r="AI135" s="46"/>
      <c r="AK135" s="46">
        <f>'Recursos Humanos'!$U55*AK55</f>
        <v>0</v>
      </c>
      <c r="AL135" s="46">
        <f>'Recursos Humanos'!$U55*AL55</f>
        <v>0</v>
      </c>
      <c r="AM135" s="46"/>
      <c r="AO135" s="46">
        <f>'Recursos Humanos'!$U55*AO55</f>
        <v>0</v>
      </c>
      <c r="AP135" s="46">
        <f>'Recursos Humanos'!$U55*AP55</f>
        <v>0</v>
      </c>
      <c r="AQ135" s="46"/>
      <c r="AS135" s="46">
        <f>'Recursos Humanos'!$U55*AS55</f>
        <v>0</v>
      </c>
      <c r="AT135" s="46">
        <f>'Recursos Humanos'!$U55*AT55</f>
        <v>0</v>
      </c>
      <c r="AU135" s="46"/>
      <c r="AW135" s="46">
        <f>'Recursos Humanos'!$U55*AW55</f>
        <v>0</v>
      </c>
      <c r="AX135" s="46">
        <f>'Recursos Humanos'!$U55*AX55</f>
        <v>0</v>
      </c>
      <c r="AY135" s="46"/>
      <c r="BA135" s="46">
        <f>'Recursos Humanos'!$U55*BA55</f>
        <v>0</v>
      </c>
      <c r="BB135" s="46">
        <f>'Recursos Humanos'!$U55*BB55</f>
        <v>0</v>
      </c>
      <c r="BC135" s="46"/>
    </row>
    <row r="136" spans="3:55" ht="15.75" customHeight="1">
      <c r="C136" s="45">
        <f>C47</f>
        <v>0</v>
      </c>
      <c r="D136" s="8" t="e">
        <f>IF(SUM(#REF!)&lt;&gt;'Recursos Humanos'!U56,"Erro",0)</f>
        <v>#REF!</v>
      </c>
      <c r="E136" s="46">
        <f>'Recursos Humanos'!$U56*E56</f>
        <v>0</v>
      </c>
      <c r="F136" s="46">
        <f>'Recursos Humanos'!$U56*F56</f>
        <v>0</v>
      </c>
      <c r="G136" s="46"/>
      <c r="I136" s="46">
        <f>'Recursos Humanos'!$U56*I56</f>
        <v>0</v>
      </c>
      <c r="J136" s="46">
        <f>'Recursos Humanos'!$U56*J56</f>
        <v>0</v>
      </c>
      <c r="K136" s="46"/>
      <c r="M136" s="46">
        <f>'Recursos Humanos'!$U56*M56</f>
        <v>0</v>
      </c>
      <c r="N136" s="46">
        <f>'Recursos Humanos'!$U56*N56</f>
        <v>0</v>
      </c>
      <c r="O136" s="46"/>
      <c r="Q136" s="46">
        <f>'Recursos Humanos'!$U56*Q56</f>
        <v>0</v>
      </c>
      <c r="R136" s="46">
        <f>'Recursos Humanos'!$U56*R56</f>
        <v>0</v>
      </c>
      <c r="S136" s="46"/>
      <c r="U136" s="46">
        <f>'Recursos Humanos'!$U56*U56</f>
        <v>0</v>
      </c>
      <c r="V136" s="46">
        <f>'Recursos Humanos'!$U56*V56</f>
        <v>0</v>
      </c>
      <c r="W136" s="46"/>
      <c r="Y136" s="46">
        <f>'Recursos Humanos'!$U56*Y56</f>
        <v>0</v>
      </c>
      <c r="Z136" s="46">
        <f>'Recursos Humanos'!$U56*Z56</f>
        <v>0</v>
      </c>
      <c r="AA136" s="46"/>
      <c r="AC136" s="46">
        <f>'Recursos Humanos'!$U56*AC56</f>
        <v>0</v>
      </c>
      <c r="AD136" s="46">
        <f>'Recursos Humanos'!$U56*AD56</f>
        <v>0</v>
      </c>
      <c r="AE136" s="46"/>
      <c r="AG136" s="46">
        <f>'Recursos Humanos'!$U56*AG56</f>
        <v>0</v>
      </c>
      <c r="AH136" s="46">
        <f>'Recursos Humanos'!$U56*AH56</f>
        <v>0</v>
      </c>
      <c r="AI136" s="46"/>
      <c r="AK136" s="46">
        <f>'Recursos Humanos'!$U56*AK56</f>
        <v>0</v>
      </c>
      <c r="AL136" s="46">
        <f>'Recursos Humanos'!$U56*AL56</f>
        <v>0</v>
      </c>
      <c r="AM136" s="46"/>
      <c r="AO136" s="46">
        <f>'Recursos Humanos'!$U56*AO56</f>
        <v>0</v>
      </c>
      <c r="AP136" s="46">
        <f>'Recursos Humanos'!$U56*AP56</f>
        <v>0</v>
      </c>
      <c r="AQ136" s="46"/>
      <c r="AS136" s="46">
        <f>'Recursos Humanos'!$U56*AS56</f>
        <v>0</v>
      </c>
      <c r="AT136" s="46">
        <f>'Recursos Humanos'!$U56*AT56</f>
        <v>0</v>
      </c>
      <c r="AU136" s="46"/>
      <c r="AW136" s="46">
        <f>'Recursos Humanos'!$U56*AW56</f>
        <v>0</v>
      </c>
      <c r="AX136" s="46">
        <f>'Recursos Humanos'!$U56*AX56</f>
        <v>0</v>
      </c>
      <c r="AY136" s="46"/>
      <c r="BA136" s="46">
        <f>'Recursos Humanos'!$U56*BA56</f>
        <v>0</v>
      </c>
      <c r="BB136" s="46">
        <f>'Recursos Humanos'!$U56*BB56</f>
        <v>0</v>
      </c>
      <c r="BC136" s="46"/>
    </row>
    <row r="137" spans="3:55" ht="15.75" customHeight="1">
      <c r="C137" s="45">
        <f>C52</f>
        <v>0</v>
      </c>
      <c r="D137" s="8" t="e">
        <f>IF(SUM(#REF!)&lt;&gt;'Recursos Humanos'!U57,"Erro",0)</f>
        <v>#REF!</v>
      </c>
      <c r="E137" s="46">
        <f>'Recursos Humanos'!$U57*E57</f>
        <v>0</v>
      </c>
      <c r="F137" s="46">
        <f>'Recursos Humanos'!$U57*F57</f>
        <v>0</v>
      </c>
      <c r="G137" s="46"/>
      <c r="I137" s="46">
        <f>'Recursos Humanos'!$U57*I57</f>
        <v>0</v>
      </c>
      <c r="J137" s="46">
        <f>'Recursos Humanos'!$U57*J57</f>
        <v>0</v>
      </c>
      <c r="K137" s="46"/>
      <c r="M137" s="46">
        <f>'Recursos Humanos'!$U57*M57</f>
        <v>0</v>
      </c>
      <c r="N137" s="46">
        <f>'Recursos Humanos'!$U57*N57</f>
        <v>0</v>
      </c>
      <c r="O137" s="46"/>
      <c r="Q137" s="46">
        <f>'Recursos Humanos'!$U57*Q57</f>
        <v>0</v>
      </c>
      <c r="R137" s="46">
        <f>'Recursos Humanos'!$U57*R57</f>
        <v>0</v>
      </c>
      <c r="S137" s="46"/>
      <c r="U137" s="46">
        <f>'Recursos Humanos'!$U57*U57</f>
        <v>0</v>
      </c>
      <c r="V137" s="46">
        <f>'Recursos Humanos'!$U57*V57</f>
        <v>0</v>
      </c>
      <c r="W137" s="46"/>
      <c r="Y137" s="46">
        <f>'Recursos Humanos'!$U57*Y57</f>
        <v>0</v>
      </c>
      <c r="Z137" s="46">
        <f>'Recursos Humanos'!$U57*Z57</f>
        <v>0</v>
      </c>
      <c r="AA137" s="46"/>
      <c r="AC137" s="46">
        <f>'Recursos Humanos'!$U57*AC57</f>
        <v>0</v>
      </c>
      <c r="AD137" s="46">
        <f>'Recursos Humanos'!$U57*AD57</f>
        <v>0</v>
      </c>
      <c r="AE137" s="46"/>
      <c r="AG137" s="46">
        <f>'Recursos Humanos'!$U57*AG57</f>
        <v>0</v>
      </c>
      <c r="AH137" s="46">
        <f>'Recursos Humanos'!$U57*AH57</f>
        <v>0</v>
      </c>
      <c r="AI137" s="46"/>
      <c r="AK137" s="46">
        <f>'Recursos Humanos'!$U57*AK57</f>
        <v>0</v>
      </c>
      <c r="AL137" s="46">
        <f>'Recursos Humanos'!$U57*AL57</f>
        <v>0</v>
      </c>
      <c r="AM137" s="46"/>
      <c r="AO137" s="46">
        <f>'Recursos Humanos'!$U57*AO57</f>
        <v>0</v>
      </c>
      <c r="AP137" s="46">
        <f>'Recursos Humanos'!$U57*AP57</f>
        <v>0</v>
      </c>
      <c r="AQ137" s="46"/>
      <c r="AS137" s="46">
        <f>'Recursos Humanos'!$U57*AS57</f>
        <v>0</v>
      </c>
      <c r="AT137" s="46">
        <f>'Recursos Humanos'!$U57*AT57</f>
        <v>0</v>
      </c>
      <c r="AU137" s="46"/>
      <c r="AW137" s="46">
        <f>'Recursos Humanos'!$U57*AW57</f>
        <v>0</v>
      </c>
      <c r="AX137" s="46">
        <f>'Recursos Humanos'!$U57*AX57</f>
        <v>0</v>
      </c>
      <c r="AY137" s="46"/>
      <c r="BA137" s="46">
        <f>'Recursos Humanos'!$U57*BA57</f>
        <v>0</v>
      </c>
      <c r="BB137" s="46">
        <f>'Recursos Humanos'!$U57*BB57</f>
        <v>0</v>
      </c>
      <c r="BC137" s="46"/>
    </row>
    <row r="138" spans="3:55" ht="15.75" customHeight="1"/>
    <row r="139" spans="3:55" ht="15.75" customHeight="1"/>
    <row r="140" spans="3:55" ht="15.75" customHeight="1"/>
    <row r="141" spans="3:55" ht="15.75" customHeight="1"/>
    <row r="142" spans="3:55" ht="15.75" customHeight="1"/>
    <row r="143" spans="3:55" ht="15.75" customHeight="1">
      <c r="C143" s="42" t="s">
        <v>67</v>
      </c>
    </row>
    <row r="144" spans="3:55" ht="15.75" customHeight="1">
      <c r="E144" s="44">
        <f>SUM(E145:E194)</f>
        <v>0</v>
      </c>
      <c r="F144" s="44">
        <f>SUM(F145:F194)</f>
        <v>0</v>
      </c>
      <c r="G144" s="205"/>
      <c r="I144" s="44">
        <f>SUM(I145:I194)</f>
        <v>0</v>
      </c>
      <c r="J144" s="44">
        <f>SUM(J145:J194)</f>
        <v>0</v>
      </c>
      <c r="K144" s="205"/>
      <c r="M144" s="44">
        <f>SUM(M145:M194)</f>
        <v>0</v>
      </c>
      <c r="N144" s="44">
        <f>SUM(N145:N194)</f>
        <v>0</v>
      </c>
      <c r="O144" s="205"/>
      <c r="Q144" s="44">
        <f>SUM(Q145:Q194)</f>
        <v>0</v>
      </c>
      <c r="R144" s="44">
        <f>SUM(R145:R194)</f>
        <v>0</v>
      </c>
      <c r="S144" s="205"/>
      <c r="U144" s="44">
        <f>SUM(U145:U194)</f>
        <v>0</v>
      </c>
      <c r="V144" s="44">
        <f>SUM(V145:V194)</f>
        <v>0</v>
      </c>
      <c r="W144" s="205"/>
      <c r="Y144" s="44">
        <f>SUM(Y145:Y194)</f>
        <v>0</v>
      </c>
      <c r="Z144" s="44">
        <f>SUM(Z145:Z194)</f>
        <v>0</v>
      </c>
      <c r="AA144" s="205"/>
      <c r="AC144" s="44">
        <f>SUM(AC145:AC194)</f>
        <v>0</v>
      </c>
      <c r="AD144" s="44">
        <f>SUM(AD145:AD194)</f>
        <v>0</v>
      </c>
      <c r="AE144" s="205"/>
      <c r="AG144" s="44">
        <f>SUM(AG145:AG194)</f>
        <v>0</v>
      </c>
      <c r="AH144" s="44">
        <f>SUM(AH145:AH194)</f>
        <v>0</v>
      </c>
      <c r="AI144" s="205"/>
      <c r="AK144" s="44">
        <f>SUM(AK145:AK194)</f>
        <v>0</v>
      </c>
      <c r="AL144" s="44">
        <f>SUM(AL145:AL194)</f>
        <v>0</v>
      </c>
      <c r="AM144" s="205"/>
      <c r="AO144" s="44">
        <f>SUM(AO145:AO194)</f>
        <v>0</v>
      </c>
      <c r="AP144" s="44">
        <f>SUM(AP145:AP194)</f>
        <v>0</v>
      </c>
      <c r="AQ144" s="205"/>
      <c r="AS144" s="44">
        <f>SUM(AS145:AS194)</f>
        <v>0</v>
      </c>
      <c r="AT144" s="44">
        <f>SUM(AT145:AT194)</f>
        <v>0</v>
      </c>
      <c r="AU144" s="205"/>
      <c r="AW144" s="44">
        <f>SUM(AW145:AW194)</f>
        <v>0</v>
      </c>
      <c r="AX144" s="44">
        <f>SUM(AX145:AX194)</f>
        <v>0</v>
      </c>
      <c r="AY144" s="205"/>
      <c r="BA144" s="44">
        <f>SUM(BA145:BA194)</f>
        <v>0</v>
      </c>
      <c r="BB144" s="44">
        <f>SUM(BB145:BB194)</f>
        <v>0</v>
      </c>
      <c r="BC144" s="205"/>
    </row>
    <row r="145" spans="3:55" ht="15.75" customHeight="1">
      <c r="C145" s="45" t="e">
        <f t="shared" ref="C145:C195" si="16">#REF!</f>
        <v>#REF!</v>
      </c>
      <c r="D145" s="8" t="e">
        <f>IF(SUM(#REF!)&lt;&gt;'Recursos Humanos'!U59,"Erro",0)</f>
        <v>#REF!</v>
      </c>
      <c r="E145" s="46">
        <f>'Recursos Humanos'!$U59*E8</f>
        <v>0</v>
      </c>
      <c r="F145" s="46">
        <f>'Recursos Humanos'!$U59*F8</f>
        <v>0</v>
      </c>
      <c r="G145" s="46"/>
      <c r="I145" s="46">
        <f>'Recursos Humanos'!$U59*I8</f>
        <v>0</v>
      </c>
      <c r="J145" s="46">
        <f>'Recursos Humanos'!$U59*J8</f>
        <v>0</v>
      </c>
      <c r="K145" s="46"/>
      <c r="M145" s="46">
        <f>'Recursos Humanos'!$U59*M8</f>
        <v>0</v>
      </c>
      <c r="N145" s="46">
        <f>'Recursos Humanos'!$U59*N8</f>
        <v>0</v>
      </c>
      <c r="O145" s="46"/>
      <c r="Q145" s="46">
        <f>'Recursos Humanos'!$U59*Q8</f>
        <v>0</v>
      </c>
      <c r="R145" s="46">
        <f>'Recursos Humanos'!$U59*R8</f>
        <v>0</v>
      </c>
      <c r="S145" s="46"/>
      <c r="U145" s="46">
        <f>'Recursos Humanos'!$U59*U8</f>
        <v>0</v>
      </c>
      <c r="V145" s="46">
        <f>'Recursos Humanos'!$U59*V8</f>
        <v>0</v>
      </c>
      <c r="W145" s="46"/>
      <c r="Y145" s="46">
        <f>'Recursos Humanos'!$U59*Y8</f>
        <v>0</v>
      </c>
      <c r="Z145" s="46">
        <f>'Recursos Humanos'!$U59*Z8</f>
        <v>0</v>
      </c>
      <c r="AA145" s="46"/>
      <c r="AC145" s="46">
        <f>'Recursos Humanos'!$U59*AC8</f>
        <v>0</v>
      </c>
      <c r="AD145" s="46">
        <f>'Recursos Humanos'!$U59*AD8</f>
        <v>0</v>
      </c>
      <c r="AE145" s="46"/>
      <c r="AG145" s="46">
        <f>'Recursos Humanos'!$U59*AG8</f>
        <v>0</v>
      </c>
      <c r="AH145" s="46">
        <f>'Recursos Humanos'!$U59*AH8</f>
        <v>0</v>
      </c>
      <c r="AI145" s="46"/>
      <c r="AK145" s="46">
        <f>'Recursos Humanos'!$U59*AK8</f>
        <v>0</v>
      </c>
      <c r="AL145" s="46">
        <f>'Recursos Humanos'!$U59*AL8</f>
        <v>0</v>
      </c>
      <c r="AM145" s="46"/>
      <c r="AO145" s="46">
        <f>'Recursos Humanos'!$U59*AO8</f>
        <v>0</v>
      </c>
      <c r="AP145" s="46">
        <f>'Recursos Humanos'!$U59*AP8</f>
        <v>0</v>
      </c>
      <c r="AQ145" s="46"/>
      <c r="AS145" s="46">
        <f>'Recursos Humanos'!$U59*AS8</f>
        <v>0</v>
      </c>
      <c r="AT145" s="46">
        <f>'Recursos Humanos'!$U59*AT8</f>
        <v>0</v>
      </c>
      <c r="AU145" s="46"/>
      <c r="AW145" s="46">
        <f>'Recursos Humanos'!$U59*AW8</f>
        <v>0</v>
      </c>
      <c r="AX145" s="46">
        <f>'Recursos Humanos'!$U59*AX8</f>
        <v>0</v>
      </c>
      <c r="AY145" s="46"/>
      <c r="BA145" s="46">
        <f>'Recursos Humanos'!$U59*BA8</f>
        <v>0</v>
      </c>
      <c r="BB145" s="46">
        <f>'Recursos Humanos'!$U59*BB8</f>
        <v>0</v>
      </c>
      <c r="BC145" s="46"/>
    </row>
    <row r="146" spans="3:55" ht="15.75" customHeight="1">
      <c r="C146" s="45" t="e">
        <f t="shared" si="16"/>
        <v>#REF!</v>
      </c>
      <c r="D146" s="8" t="e">
        <f>IF(SUM(#REF!)&lt;&gt;'Recursos Humanos'!U60,"Erro",0)</f>
        <v>#REF!</v>
      </c>
      <c r="E146" s="46">
        <f>'Recursos Humanos'!$U60*E9</f>
        <v>0</v>
      </c>
      <c r="F146" s="46">
        <f>'Recursos Humanos'!$U60*F9</f>
        <v>0</v>
      </c>
      <c r="G146" s="46"/>
      <c r="I146" s="46">
        <f>'Recursos Humanos'!$U60*I9</f>
        <v>0</v>
      </c>
      <c r="J146" s="46">
        <f>'Recursos Humanos'!$U60*J9</f>
        <v>0</v>
      </c>
      <c r="K146" s="46"/>
      <c r="M146" s="46">
        <f>'Recursos Humanos'!$U60*M9</f>
        <v>0</v>
      </c>
      <c r="N146" s="46">
        <f>'Recursos Humanos'!$U60*N9</f>
        <v>0</v>
      </c>
      <c r="O146" s="46"/>
      <c r="Q146" s="46">
        <f>'Recursos Humanos'!$U60*Q9</f>
        <v>0</v>
      </c>
      <c r="R146" s="46">
        <f>'Recursos Humanos'!$U60*R9</f>
        <v>0</v>
      </c>
      <c r="S146" s="46"/>
      <c r="U146" s="46">
        <f>'Recursos Humanos'!$U60*U9</f>
        <v>0</v>
      </c>
      <c r="V146" s="46">
        <f>'Recursos Humanos'!$U60*V9</f>
        <v>0</v>
      </c>
      <c r="W146" s="46"/>
      <c r="Y146" s="46">
        <f>'Recursos Humanos'!$U60*Y9</f>
        <v>0</v>
      </c>
      <c r="Z146" s="46">
        <f>'Recursos Humanos'!$U60*Z9</f>
        <v>0</v>
      </c>
      <c r="AA146" s="46"/>
      <c r="AC146" s="46">
        <f>'Recursos Humanos'!$U60*AC9</f>
        <v>0</v>
      </c>
      <c r="AD146" s="46">
        <f>'Recursos Humanos'!$U60*AD9</f>
        <v>0</v>
      </c>
      <c r="AE146" s="46"/>
      <c r="AG146" s="46">
        <f>'Recursos Humanos'!$U60*AG9</f>
        <v>0</v>
      </c>
      <c r="AH146" s="46">
        <f>'Recursos Humanos'!$U60*AH9</f>
        <v>0</v>
      </c>
      <c r="AI146" s="46"/>
      <c r="AK146" s="46">
        <f>'Recursos Humanos'!$U60*AK9</f>
        <v>0</v>
      </c>
      <c r="AL146" s="46">
        <f>'Recursos Humanos'!$U60*AL9</f>
        <v>0</v>
      </c>
      <c r="AM146" s="46"/>
      <c r="AO146" s="46">
        <f>'Recursos Humanos'!$U60*AO9</f>
        <v>0</v>
      </c>
      <c r="AP146" s="46">
        <f>'Recursos Humanos'!$U60*AP9</f>
        <v>0</v>
      </c>
      <c r="AQ146" s="46"/>
      <c r="AS146" s="46">
        <f>'Recursos Humanos'!$U60*AS9</f>
        <v>0</v>
      </c>
      <c r="AT146" s="46">
        <f>'Recursos Humanos'!$U60*AT9</f>
        <v>0</v>
      </c>
      <c r="AU146" s="46"/>
      <c r="AW146" s="46">
        <f>'Recursos Humanos'!$U60*AW9</f>
        <v>0</v>
      </c>
      <c r="AX146" s="46">
        <f>'Recursos Humanos'!$U60*AX9</f>
        <v>0</v>
      </c>
      <c r="AY146" s="46"/>
      <c r="BA146" s="46">
        <f>'Recursos Humanos'!$U60*BA9</f>
        <v>0</v>
      </c>
      <c r="BB146" s="46">
        <f>'Recursos Humanos'!$U60*BB9</f>
        <v>0</v>
      </c>
      <c r="BC146" s="46"/>
    </row>
    <row r="147" spans="3:55" ht="15.75" customHeight="1">
      <c r="C147" s="45" t="e">
        <f t="shared" si="16"/>
        <v>#REF!</v>
      </c>
      <c r="D147" s="8" t="e">
        <f>IF(SUM(#REF!)&lt;&gt;'Recursos Humanos'!U61,"Erro",0)</f>
        <v>#REF!</v>
      </c>
      <c r="E147" s="46">
        <f>'Recursos Humanos'!$U61*E10</f>
        <v>0</v>
      </c>
      <c r="F147" s="46">
        <f>'Recursos Humanos'!$U61*F10</f>
        <v>0</v>
      </c>
      <c r="G147" s="46"/>
      <c r="I147" s="46">
        <f>'Recursos Humanos'!$U61*I10</f>
        <v>0</v>
      </c>
      <c r="J147" s="46">
        <f>'Recursos Humanos'!$U61*J10</f>
        <v>0</v>
      </c>
      <c r="K147" s="46"/>
      <c r="M147" s="46">
        <f>'Recursos Humanos'!$U61*M10</f>
        <v>0</v>
      </c>
      <c r="N147" s="46">
        <f>'Recursos Humanos'!$U61*N10</f>
        <v>0</v>
      </c>
      <c r="O147" s="46"/>
      <c r="Q147" s="46">
        <f>'Recursos Humanos'!$U61*Q10</f>
        <v>0</v>
      </c>
      <c r="R147" s="46">
        <f>'Recursos Humanos'!$U61*R10</f>
        <v>0</v>
      </c>
      <c r="S147" s="46"/>
      <c r="U147" s="46">
        <f>'Recursos Humanos'!$U61*U10</f>
        <v>0</v>
      </c>
      <c r="V147" s="46">
        <f>'Recursos Humanos'!$U61*V10</f>
        <v>0</v>
      </c>
      <c r="W147" s="46"/>
      <c r="Y147" s="46">
        <f>'Recursos Humanos'!$U61*Y10</f>
        <v>0</v>
      </c>
      <c r="Z147" s="46">
        <f>'Recursos Humanos'!$U61*Z10</f>
        <v>0</v>
      </c>
      <c r="AA147" s="46"/>
      <c r="AC147" s="46">
        <f>'Recursos Humanos'!$U61*AC10</f>
        <v>0</v>
      </c>
      <c r="AD147" s="46">
        <f>'Recursos Humanos'!$U61*AD10</f>
        <v>0</v>
      </c>
      <c r="AE147" s="46"/>
      <c r="AG147" s="46">
        <f>'Recursos Humanos'!$U61*AG10</f>
        <v>0</v>
      </c>
      <c r="AH147" s="46">
        <f>'Recursos Humanos'!$U61*AH10</f>
        <v>0</v>
      </c>
      <c r="AI147" s="46"/>
      <c r="AK147" s="46">
        <f>'Recursos Humanos'!$U61*AK10</f>
        <v>0</v>
      </c>
      <c r="AL147" s="46">
        <f>'Recursos Humanos'!$U61*AL10</f>
        <v>0</v>
      </c>
      <c r="AM147" s="46"/>
      <c r="AO147" s="46">
        <f>'Recursos Humanos'!$U61*AO10</f>
        <v>0</v>
      </c>
      <c r="AP147" s="46">
        <f>'Recursos Humanos'!$U61*AP10</f>
        <v>0</v>
      </c>
      <c r="AQ147" s="46"/>
      <c r="AS147" s="46">
        <f>'Recursos Humanos'!$U61*AS10</f>
        <v>0</v>
      </c>
      <c r="AT147" s="46">
        <f>'Recursos Humanos'!$U61*AT10</f>
        <v>0</v>
      </c>
      <c r="AU147" s="46"/>
      <c r="AW147" s="46">
        <f>'Recursos Humanos'!$U61*AW10</f>
        <v>0</v>
      </c>
      <c r="AX147" s="46">
        <f>'Recursos Humanos'!$U61*AX10</f>
        <v>0</v>
      </c>
      <c r="AY147" s="46"/>
      <c r="BA147" s="46">
        <f>'Recursos Humanos'!$U61*BA10</f>
        <v>0</v>
      </c>
      <c r="BB147" s="46">
        <f>'Recursos Humanos'!$U61*BB10</f>
        <v>0</v>
      </c>
      <c r="BC147" s="46"/>
    </row>
    <row r="148" spans="3:55" ht="15.75" customHeight="1">
      <c r="C148" s="45" t="e">
        <f t="shared" si="16"/>
        <v>#REF!</v>
      </c>
      <c r="D148" s="8" t="e">
        <f>IF(SUM(#REF!)&lt;&gt;'Recursos Humanos'!U62,"Erro",0)</f>
        <v>#REF!</v>
      </c>
      <c r="E148" s="46">
        <f>'Recursos Humanos'!$U62*E11</f>
        <v>0</v>
      </c>
      <c r="F148" s="46">
        <f>'Recursos Humanos'!$U62*F11</f>
        <v>0</v>
      </c>
      <c r="G148" s="46"/>
      <c r="I148" s="46">
        <f>'Recursos Humanos'!$U62*I11</f>
        <v>0</v>
      </c>
      <c r="J148" s="46">
        <f>'Recursos Humanos'!$U62*J11</f>
        <v>0</v>
      </c>
      <c r="K148" s="46"/>
      <c r="M148" s="46">
        <f>'Recursos Humanos'!$U62*M11</f>
        <v>0</v>
      </c>
      <c r="N148" s="46">
        <f>'Recursos Humanos'!$U62*N11</f>
        <v>0</v>
      </c>
      <c r="O148" s="46"/>
      <c r="Q148" s="46">
        <f>'Recursos Humanos'!$U62*Q11</f>
        <v>0</v>
      </c>
      <c r="R148" s="46">
        <f>'Recursos Humanos'!$U62*R11</f>
        <v>0</v>
      </c>
      <c r="S148" s="46"/>
      <c r="U148" s="46">
        <f>'Recursos Humanos'!$U62*U11</f>
        <v>0</v>
      </c>
      <c r="V148" s="46">
        <f>'Recursos Humanos'!$U62*V11</f>
        <v>0</v>
      </c>
      <c r="W148" s="46"/>
      <c r="Y148" s="46">
        <f>'Recursos Humanos'!$U62*Y11</f>
        <v>0</v>
      </c>
      <c r="Z148" s="46">
        <f>'Recursos Humanos'!$U62*Z11</f>
        <v>0</v>
      </c>
      <c r="AA148" s="46"/>
      <c r="AC148" s="46">
        <f>'Recursos Humanos'!$U62*AC11</f>
        <v>0</v>
      </c>
      <c r="AD148" s="46">
        <f>'Recursos Humanos'!$U62*AD11</f>
        <v>0</v>
      </c>
      <c r="AE148" s="46"/>
      <c r="AG148" s="46">
        <f>'Recursos Humanos'!$U62*AG11</f>
        <v>0</v>
      </c>
      <c r="AH148" s="46">
        <f>'Recursos Humanos'!$U62*AH11</f>
        <v>0</v>
      </c>
      <c r="AI148" s="46"/>
      <c r="AK148" s="46">
        <f>'Recursos Humanos'!$U62*AK11</f>
        <v>0</v>
      </c>
      <c r="AL148" s="46">
        <f>'Recursos Humanos'!$U62*AL11</f>
        <v>0</v>
      </c>
      <c r="AM148" s="46"/>
      <c r="AO148" s="46">
        <f>'Recursos Humanos'!$U62*AO11</f>
        <v>0</v>
      </c>
      <c r="AP148" s="46">
        <f>'Recursos Humanos'!$U62*AP11</f>
        <v>0</v>
      </c>
      <c r="AQ148" s="46"/>
      <c r="AS148" s="46">
        <f>'Recursos Humanos'!$U62*AS11</f>
        <v>0</v>
      </c>
      <c r="AT148" s="46">
        <f>'Recursos Humanos'!$U62*AT11</f>
        <v>0</v>
      </c>
      <c r="AU148" s="46"/>
      <c r="AW148" s="46">
        <f>'Recursos Humanos'!$U62*AW11</f>
        <v>0</v>
      </c>
      <c r="AX148" s="46">
        <f>'Recursos Humanos'!$U62*AX11</f>
        <v>0</v>
      </c>
      <c r="AY148" s="46"/>
      <c r="BA148" s="46">
        <f>'Recursos Humanos'!$U62*BA11</f>
        <v>0</v>
      </c>
      <c r="BB148" s="46">
        <f>'Recursos Humanos'!$U62*BB11</f>
        <v>0</v>
      </c>
      <c r="BC148" s="46"/>
    </row>
    <row r="149" spans="3:55" ht="15.75" customHeight="1">
      <c r="C149" s="45" t="e">
        <f t="shared" si="16"/>
        <v>#REF!</v>
      </c>
      <c r="D149" s="8" t="e">
        <f>IF(SUM(#REF!)&lt;&gt;'Recursos Humanos'!U63,"Erro",0)</f>
        <v>#REF!</v>
      </c>
      <c r="E149" s="46">
        <f>'Recursos Humanos'!$U63*E12</f>
        <v>0</v>
      </c>
      <c r="F149" s="46">
        <f>'Recursos Humanos'!$U63*F12</f>
        <v>0</v>
      </c>
      <c r="G149" s="46"/>
      <c r="I149" s="46">
        <f>'Recursos Humanos'!$U63*I12</f>
        <v>0</v>
      </c>
      <c r="J149" s="46">
        <f>'Recursos Humanos'!$U63*J12</f>
        <v>0</v>
      </c>
      <c r="K149" s="46"/>
      <c r="M149" s="46">
        <f>'Recursos Humanos'!$U63*M12</f>
        <v>0</v>
      </c>
      <c r="N149" s="46">
        <f>'Recursos Humanos'!$U63*N12</f>
        <v>0</v>
      </c>
      <c r="O149" s="46"/>
      <c r="Q149" s="46">
        <f>'Recursos Humanos'!$U63*Q12</f>
        <v>0</v>
      </c>
      <c r="R149" s="46">
        <f>'Recursos Humanos'!$U63*R12</f>
        <v>0</v>
      </c>
      <c r="S149" s="46"/>
      <c r="U149" s="46">
        <f>'Recursos Humanos'!$U63*U12</f>
        <v>0</v>
      </c>
      <c r="V149" s="46">
        <f>'Recursos Humanos'!$U63*V12</f>
        <v>0</v>
      </c>
      <c r="W149" s="46"/>
      <c r="Y149" s="46">
        <f>'Recursos Humanos'!$U63*Y12</f>
        <v>0</v>
      </c>
      <c r="Z149" s="46">
        <f>'Recursos Humanos'!$U63*Z12</f>
        <v>0</v>
      </c>
      <c r="AA149" s="46"/>
      <c r="AC149" s="46">
        <f>'Recursos Humanos'!$U63*AC12</f>
        <v>0</v>
      </c>
      <c r="AD149" s="46">
        <f>'Recursos Humanos'!$U63*AD12</f>
        <v>0</v>
      </c>
      <c r="AE149" s="46"/>
      <c r="AG149" s="46">
        <f>'Recursos Humanos'!$U63*AG12</f>
        <v>0</v>
      </c>
      <c r="AH149" s="46">
        <f>'Recursos Humanos'!$U63*AH12</f>
        <v>0</v>
      </c>
      <c r="AI149" s="46"/>
      <c r="AK149" s="46">
        <f>'Recursos Humanos'!$U63*AK12</f>
        <v>0</v>
      </c>
      <c r="AL149" s="46">
        <f>'Recursos Humanos'!$U63*AL12</f>
        <v>0</v>
      </c>
      <c r="AM149" s="46"/>
      <c r="AO149" s="46">
        <f>'Recursos Humanos'!$U63*AO12</f>
        <v>0</v>
      </c>
      <c r="AP149" s="46">
        <f>'Recursos Humanos'!$U63*AP12</f>
        <v>0</v>
      </c>
      <c r="AQ149" s="46"/>
      <c r="AS149" s="46">
        <f>'Recursos Humanos'!$U63*AS12</f>
        <v>0</v>
      </c>
      <c r="AT149" s="46">
        <f>'Recursos Humanos'!$U63*AT12</f>
        <v>0</v>
      </c>
      <c r="AU149" s="46"/>
      <c r="AW149" s="46">
        <f>'Recursos Humanos'!$U63*AW12</f>
        <v>0</v>
      </c>
      <c r="AX149" s="46">
        <f>'Recursos Humanos'!$U63*AX12</f>
        <v>0</v>
      </c>
      <c r="AY149" s="46"/>
      <c r="BA149" s="46">
        <f>'Recursos Humanos'!$U63*BA12</f>
        <v>0</v>
      </c>
      <c r="BB149" s="46">
        <f>'Recursos Humanos'!$U63*BB12</f>
        <v>0</v>
      </c>
      <c r="BC149" s="46"/>
    </row>
    <row r="150" spans="3:55" ht="15.75" customHeight="1">
      <c r="C150" s="45" t="e">
        <f t="shared" si="16"/>
        <v>#REF!</v>
      </c>
      <c r="D150" s="8" t="e">
        <f>IF(SUM(#REF!)&lt;&gt;'Recursos Humanos'!U64,"Erro",0)</f>
        <v>#REF!</v>
      </c>
      <c r="E150" s="46">
        <f>'Recursos Humanos'!$U64*E13</f>
        <v>0</v>
      </c>
      <c r="F150" s="46">
        <f>'Recursos Humanos'!$U64*F13</f>
        <v>0</v>
      </c>
      <c r="G150" s="46"/>
      <c r="I150" s="46">
        <f>'Recursos Humanos'!$U64*I13</f>
        <v>0</v>
      </c>
      <c r="J150" s="46">
        <f>'Recursos Humanos'!$U64*J13</f>
        <v>0</v>
      </c>
      <c r="K150" s="46"/>
      <c r="M150" s="46">
        <f>'Recursos Humanos'!$U64*M13</f>
        <v>0</v>
      </c>
      <c r="N150" s="46">
        <f>'Recursos Humanos'!$U64*N13</f>
        <v>0</v>
      </c>
      <c r="O150" s="46"/>
      <c r="Q150" s="46">
        <f>'Recursos Humanos'!$U64*Q13</f>
        <v>0</v>
      </c>
      <c r="R150" s="46">
        <f>'Recursos Humanos'!$U64*R13</f>
        <v>0</v>
      </c>
      <c r="S150" s="46"/>
      <c r="U150" s="46">
        <f>'Recursos Humanos'!$U64*U13</f>
        <v>0</v>
      </c>
      <c r="V150" s="46">
        <f>'Recursos Humanos'!$U64*V13</f>
        <v>0</v>
      </c>
      <c r="W150" s="46"/>
      <c r="Y150" s="46">
        <f>'Recursos Humanos'!$U64*Y13</f>
        <v>0</v>
      </c>
      <c r="Z150" s="46">
        <f>'Recursos Humanos'!$U64*Z13</f>
        <v>0</v>
      </c>
      <c r="AA150" s="46"/>
      <c r="AC150" s="46">
        <f>'Recursos Humanos'!$U64*AC13</f>
        <v>0</v>
      </c>
      <c r="AD150" s="46">
        <f>'Recursos Humanos'!$U64*AD13</f>
        <v>0</v>
      </c>
      <c r="AE150" s="46"/>
      <c r="AG150" s="46">
        <f>'Recursos Humanos'!$U64*AG13</f>
        <v>0</v>
      </c>
      <c r="AH150" s="46">
        <f>'Recursos Humanos'!$U64*AH13</f>
        <v>0</v>
      </c>
      <c r="AI150" s="46"/>
      <c r="AK150" s="46">
        <f>'Recursos Humanos'!$U64*AK13</f>
        <v>0</v>
      </c>
      <c r="AL150" s="46">
        <f>'Recursos Humanos'!$U64*AL13</f>
        <v>0</v>
      </c>
      <c r="AM150" s="46"/>
      <c r="AO150" s="46">
        <f>'Recursos Humanos'!$U64*AO13</f>
        <v>0</v>
      </c>
      <c r="AP150" s="46">
        <f>'Recursos Humanos'!$U64*AP13</f>
        <v>0</v>
      </c>
      <c r="AQ150" s="46"/>
      <c r="AS150" s="46">
        <f>'Recursos Humanos'!$U64*AS13</f>
        <v>0</v>
      </c>
      <c r="AT150" s="46">
        <f>'Recursos Humanos'!$U64*AT13</f>
        <v>0</v>
      </c>
      <c r="AU150" s="46"/>
      <c r="AW150" s="46">
        <f>'Recursos Humanos'!$U64*AW13</f>
        <v>0</v>
      </c>
      <c r="AX150" s="46">
        <f>'Recursos Humanos'!$U64*AX13</f>
        <v>0</v>
      </c>
      <c r="AY150" s="46"/>
      <c r="BA150" s="46">
        <f>'Recursos Humanos'!$U64*BA13</f>
        <v>0</v>
      </c>
      <c r="BB150" s="46">
        <f>'Recursos Humanos'!$U64*BB13</f>
        <v>0</v>
      </c>
      <c r="BC150" s="46"/>
    </row>
    <row r="151" spans="3:55" ht="15.75" customHeight="1">
      <c r="C151" s="45" t="e">
        <f t="shared" si="16"/>
        <v>#REF!</v>
      </c>
      <c r="D151" s="8" t="e">
        <f>IF(SUM(#REF!)&lt;&gt;'Recursos Humanos'!U65,"Erro",0)</f>
        <v>#REF!</v>
      </c>
      <c r="E151" s="46">
        <f>'Recursos Humanos'!$U65*E14</f>
        <v>0</v>
      </c>
      <c r="F151" s="46">
        <f>'Recursos Humanos'!$U65*F14</f>
        <v>0</v>
      </c>
      <c r="G151" s="46"/>
      <c r="I151" s="46">
        <f>'Recursos Humanos'!$U65*I14</f>
        <v>0</v>
      </c>
      <c r="J151" s="46">
        <f>'Recursos Humanos'!$U65*J14</f>
        <v>0</v>
      </c>
      <c r="K151" s="46"/>
      <c r="M151" s="46">
        <f>'Recursos Humanos'!$U65*M14</f>
        <v>0</v>
      </c>
      <c r="N151" s="46">
        <f>'Recursos Humanos'!$U65*N14</f>
        <v>0</v>
      </c>
      <c r="O151" s="46"/>
      <c r="Q151" s="46">
        <f>'Recursos Humanos'!$U65*Q14</f>
        <v>0</v>
      </c>
      <c r="R151" s="46">
        <f>'Recursos Humanos'!$U65*R14</f>
        <v>0</v>
      </c>
      <c r="S151" s="46"/>
      <c r="U151" s="46">
        <f>'Recursos Humanos'!$U65*U14</f>
        <v>0</v>
      </c>
      <c r="V151" s="46">
        <f>'Recursos Humanos'!$U65*V14</f>
        <v>0</v>
      </c>
      <c r="W151" s="46"/>
      <c r="Y151" s="46">
        <f>'Recursos Humanos'!$U65*Y14</f>
        <v>0</v>
      </c>
      <c r="Z151" s="46">
        <f>'Recursos Humanos'!$U65*Z14</f>
        <v>0</v>
      </c>
      <c r="AA151" s="46"/>
      <c r="AC151" s="46">
        <f>'Recursos Humanos'!$U65*AC14</f>
        <v>0</v>
      </c>
      <c r="AD151" s="46">
        <f>'Recursos Humanos'!$U65*AD14</f>
        <v>0</v>
      </c>
      <c r="AE151" s="46"/>
      <c r="AG151" s="46">
        <f>'Recursos Humanos'!$U65*AG14</f>
        <v>0</v>
      </c>
      <c r="AH151" s="46">
        <f>'Recursos Humanos'!$U65*AH14</f>
        <v>0</v>
      </c>
      <c r="AI151" s="46"/>
      <c r="AK151" s="46">
        <f>'Recursos Humanos'!$U65*AK14</f>
        <v>0</v>
      </c>
      <c r="AL151" s="46">
        <f>'Recursos Humanos'!$U65*AL14</f>
        <v>0</v>
      </c>
      <c r="AM151" s="46"/>
      <c r="AO151" s="46">
        <f>'Recursos Humanos'!$U65*AO14</f>
        <v>0</v>
      </c>
      <c r="AP151" s="46">
        <f>'Recursos Humanos'!$U65*AP14</f>
        <v>0</v>
      </c>
      <c r="AQ151" s="46"/>
      <c r="AS151" s="46">
        <f>'Recursos Humanos'!$U65*AS14</f>
        <v>0</v>
      </c>
      <c r="AT151" s="46">
        <f>'Recursos Humanos'!$U65*AT14</f>
        <v>0</v>
      </c>
      <c r="AU151" s="46"/>
      <c r="AW151" s="46">
        <f>'Recursos Humanos'!$U65*AW14</f>
        <v>0</v>
      </c>
      <c r="AX151" s="46">
        <f>'Recursos Humanos'!$U65*AX14</f>
        <v>0</v>
      </c>
      <c r="AY151" s="46"/>
      <c r="BA151" s="46">
        <f>'Recursos Humanos'!$U65*BA14</f>
        <v>0</v>
      </c>
      <c r="BB151" s="46">
        <f>'Recursos Humanos'!$U65*BB14</f>
        <v>0</v>
      </c>
      <c r="BC151" s="46"/>
    </row>
    <row r="152" spans="3:55" ht="15.75" customHeight="1">
      <c r="C152" s="45" t="e">
        <f t="shared" si="16"/>
        <v>#REF!</v>
      </c>
      <c r="D152" s="8" t="e">
        <f>IF(SUM(#REF!)&lt;&gt;'Recursos Humanos'!U66,"Erro",0)</f>
        <v>#REF!</v>
      </c>
      <c r="E152" s="46">
        <f>'Recursos Humanos'!$U66*E15</f>
        <v>0</v>
      </c>
      <c r="F152" s="46">
        <f>'Recursos Humanos'!$U66*F15</f>
        <v>0</v>
      </c>
      <c r="G152" s="46"/>
      <c r="I152" s="46">
        <f>'Recursos Humanos'!$U66*I15</f>
        <v>0</v>
      </c>
      <c r="J152" s="46">
        <f>'Recursos Humanos'!$U66*J15</f>
        <v>0</v>
      </c>
      <c r="K152" s="46"/>
      <c r="M152" s="46">
        <f>'Recursos Humanos'!$U66*M15</f>
        <v>0</v>
      </c>
      <c r="N152" s="46">
        <f>'Recursos Humanos'!$U66*N15</f>
        <v>0</v>
      </c>
      <c r="O152" s="46"/>
      <c r="Q152" s="46">
        <f>'Recursos Humanos'!$U66*Q15</f>
        <v>0</v>
      </c>
      <c r="R152" s="46">
        <f>'Recursos Humanos'!$U66*R15</f>
        <v>0</v>
      </c>
      <c r="S152" s="46"/>
      <c r="U152" s="46">
        <f>'Recursos Humanos'!$U66*U15</f>
        <v>0</v>
      </c>
      <c r="V152" s="46">
        <f>'Recursos Humanos'!$U66*V15</f>
        <v>0</v>
      </c>
      <c r="W152" s="46"/>
      <c r="Y152" s="46">
        <f>'Recursos Humanos'!$U66*Y15</f>
        <v>0</v>
      </c>
      <c r="Z152" s="46">
        <f>'Recursos Humanos'!$U66*Z15</f>
        <v>0</v>
      </c>
      <c r="AA152" s="46"/>
      <c r="AC152" s="46">
        <f>'Recursos Humanos'!$U66*AC15</f>
        <v>0</v>
      </c>
      <c r="AD152" s="46">
        <f>'Recursos Humanos'!$U66*AD15</f>
        <v>0</v>
      </c>
      <c r="AE152" s="46"/>
      <c r="AG152" s="46">
        <f>'Recursos Humanos'!$U66*AG15</f>
        <v>0</v>
      </c>
      <c r="AH152" s="46">
        <f>'Recursos Humanos'!$U66*AH15</f>
        <v>0</v>
      </c>
      <c r="AI152" s="46"/>
      <c r="AK152" s="46">
        <f>'Recursos Humanos'!$U66*AK15</f>
        <v>0</v>
      </c>
      <c r="AL152" s="46">
        <f>'Recursos Humanos'!$U66*AL15</f>
        <v>0</v>
      </c>
      <c r="AM152" s="46"/>
      <c r="AO152" s="46">
        <f>'Recursos Humanos'!$U66*AO15</f>
        <v>0</v>
      </c>
      <c r="AP152" s="46">
        <f>'Recursos Humanos'!$U66*AP15</f>
        <v>0</v>
      </c>
      <c r="AQ152" s="46"/>
      <c r="AS152" s="46">
        <f>'Recursos Humanos'!$U66*AS15</f>
        <v>0</v>
      </c>
      <c r="AT152" s="46">
        <f>'Recursos Humanos'!$U66*AT15</f>
        <v>0</v>
      </c>
      <c r="AU152" s="46"/>
      <c r="AW152" s="46">
        <f>'Recursos Humanos'!$U66*AW15</f>
        <v>0</v>
      </c>
      <c r="AX152" s="46">
        <f>'Recursos Humanos'!$U66*AX15</f>
        <v>0</v>
      </c>
      <c r="AY152" s="46"/>
      <c r="BA152" s="46">
        <f>'Recursos Humanos'!$U66*BA15</f>
        <v>0</v>
      </c>
      <c r="BB152" s="46">
        <f>'Recursos Humanos'!$U66*BB15</f>
        <v>0</v>
      </c>
      <c r="BC152" s="46"/>
    </row>
    <row r="153" spans="3:55" ht="15.75" customHeight="1">
      <c r="C153" s="45" t="e">
        <f t="shared" si="16"/>
        <v>#REF!</v>
      </c>
      <c r="D153" s="8" t="e">
        <f>IF(SUM(#REF!)&lt;&gt;'Recursos Humanos'!U67,"Erro",0)</f>
        <v>#REF!</v>
      </c>
      <c r="E153" s="46">
        <f>'Recursos Humanos'!$U67*E16</f>
        <v>0</v>
      </c>
      <c r="F153" s="46">
        <f>'Recursos Humanos'!$U67*F16</f>
        <v>0</v>
      </c>
      <c r="G153" s="46"/>
      <c r="I153" s="46">
        <f>'Recursos Humanos'!$U67*I16</f>
        <v>0</v>
      </c>
      <c r="J153" s="46">
        <f>'Recursos Humanos'!$U67*J16</f>
        <v>0</v>
      </c>
      <c r="K153" s="46"/>
      <c r="M153" s="46">
        <f>'Recursos Humanos'!$U67*M16</f>
        <v>0</v>
      </c>
      <c r="N153" s="46">
        <f>'Recursos Humanos'!$U67*N16</f>
        <v>0</v>
      </c>
      <c r="O153" s="46"/>
      <c r="Q153" s="46">
        <f>'Recursos Humanos'!$U67*Q16</f>
        <v>0</v>
      </c>
      <c r="R153" s="46">
        <f>'Recursos Humanos'!$U67*R16</f>
        <v>0</v>
      </c>
      <c r="S153" s="46"/>
      <c r="U153" s="46">
        <f>'Recursos Humanos'!$U67*U16</f>
        <v>0</v>
      </c>
      <c r="V153" s="46">
        <f>'Recursos Humanos'!$U67*V16</f>
        <v>0</v>
      </c>
      <c r="W153" s="46"/>
      <c r="Y153" s="46">
        <f>'Recursos Humanos'!$U67*Y16</f>
        <v>0</v>
      </c>
      <c r="Z153" s="46">
        <f>'Recursos Humanos'!$U67*Z16</f>
        <v>0</v>
      </c>
      <c r="AA153" s="46"/>
      <c r="AC153" s="46">
        <f>'Recursos Humanos'!$U67*AC16</f>
        <v>0</v>
      </c>
      <c r="AD153" s="46">
        <f>'Recursos Humanos'!$U67*AD16</f>
        <v>0</v>
      </c>
      <c r="AE153" s="46"/>
      <c r="AG153" s="46">
        <f>'Recursos Humanos'!$U67*AG16</f>
        <v>0</v>
      </c>
      <c r="AH153" s="46">
        <f>'Recursos Humanos'!$U67*AH16</f>
        <v>0</v>
      </c>
      <c r="AI153" s="46"/>
      <c r="AK153" s="46">
        <f>'Recursos Humanos'!$U67*AK16</f>
        <v>0</v>
      </c>
      <c r="AL153" s="46">
        <f>'Recursos Humanos'!$U67*AL16</f>
        <v>0</v>
      </c>
      <c r="AM153" s="46"/>
      <c r="AO153" s="46">
        <f>'Recursos Humanos'!$U67*AO16</f>
        <v>0</v>
      </c>
      <c r="AP153" s="46">
        <f>'Recursos Humanos'!$U67*AP16</f>
        <v>0</v>
      </c>
      <c r="AQ153" s="46"/>
      <c r="AS153" s="46">
        <f>'Recursos Humanos'!$U67*AS16</f>
        <v>0</v>
      </c>
      <c r="AT153" s="46">
        <f>'Recursos Humanos'!$U67*AT16</f>
        <v>0</v>
      </c>
      <c r="AU153" s="46"/>
      <c r="AW153" s="46">
        <f>'Recursos Humanos'!$U67*AW16</f>
        <v>0</v>
      </c>
      <c r="AX153" s="46">
        <f>'Recursos Humanos'!$U67*AX16</f>
        <v>0</v>
      </c>
      <c r="AY153" s="46"/>
      <c r="BA153" s="46">
        <f>'Recursos Humanos'!$U67*BA16</f>
        <v>0</v>
      </c>
      <c r="BB153" s="46">
        <f>'Recursos Humanos'!$U67*BB16</f>
        <v>0</v>
      </c>
      <c r="BC153" s="46"/>
    </row>
    <row r="154" spans="3:55" ht="15.75" customHeight="1">
      <c r="C154" s="45" t="e">
        <f t="shared" si="16"/>
        <v>#REF!</v>
      </c>
      <c r="D154" s="8" t="e">
        <f>IF(SUM(#REF!)&lt;&gt;'Recursos Humanos'!U68,"Erro",0)</f>
        <v>#REF!</v>
      </c>
      <c r="E154" s="46">
        <f>'Recursos Humanos'!$U68*E17</f>
        <v>0</v>
      </c>
      <c r="F154" s="46">
        <f>'Recursos Humanos'!$U68*F17</f>
        <v>0</v>
      </c>
      <c r="G154" s="46"/>
      <c r="I154" s="46">
        <f>'Recursos Humanos'!$U68*I17</f>
        <v>0</v>
      </c>
      <c r="J154" s="46">
        <f>'Recursos Humanos'!$U68*J17</f>
        <v>0</v>
      </c>
      <c r="K154" s="46"/>
      <c r="M154" s="46">
        <f>'Recursos Humanos'!$U68*M17</f>
        <v>0</v>
      </c>
      <c r="N154" s="46">
        <f>'Recursos Humanos'!$U68*N17</f>
        <v>0</v>
      </c>
      <c r="O154" s="46"/>
      <c r="Q154" s="46">
        <f>'Recursos Humanos'!$U68*Q17</f>
        <v>0</v>
      </c>
      <c r="R154" s="46">
        <f>'Recursos Humanos'!$U68*R17</f>
        <v>0</v>
      </c>
      <c r="S154" s="46"/>
      <c r="U154" s="46">
        <f>'Recursos Humanos'!$U68*U17</f>
        <v>0</v>
      </c>
      <c r="V154" s="46">
        <f>'Recursos Humanos'!$U68*V17</f>
        <v>0</v>
      </c>
      <c r="W154" s="46"/>
      <c r="Y154" s="46">
        <f>'Recursos Humanos'!$U68*Y17</f>
        <v>0</v>
      </c>
      <c r="Z154" s="46">
        <f>'Recursos Humanos'!$U68*Z17</f>
        <v>0</v>
      </c>
      <c r="AA154" s="46"/>
      <c r="AC154" s="46">
        <f>'Recursos Humanos'!$U68*AC17</f>
        <v>0</v>
      </c>
      <c r="AD154" s="46">
        <f>'Recursos Humanos'!$U68*AD17</f>
        <v>0</v>
      </c>
      <c r="AE154" s="46"/>
      <c r="AG154" s="46">
        <f>'Recursos Humanos'!$U68*AG17</f>
        <v>0</v>
      </c>
      <c r="AH154" s="46">
        <f>'Recursos Humanos'!$U68*AH17</f>
        <v>0</v>
      </c>
      <c r="AI154" s="46"/>
      <c r="AK154" s="46">
        <f>'Recursos Humanos'!$U68*AK17</f>
        <v>0</v>
      </c>
      <c r="AL154" s="46">
        <f>'Recursos Humanos'!$U68*AL17</f>
        <v>0</v>
      </c>
      <c r="AM154" s="46"/>
      <c r="AO154" s="46">
        <f>'Recursos Humanos'!$U68*AO17</f>
        <v>0</v>
      </c>
      <c r="AP154" s="46">
        <f>'Recursos Humanos'!$U68*AP17</f>
        <v>0</v>
      </c>
      <c r="AQ154" s="46"/>
      <c r="AS154" s="46">
        <f>'Recursos Humanos'!$U68*AS17</f>
        <v>0</v>
      </c>
      <c r="AT154" s="46">
        <f>'Recursos Humanos'!$U68*AT17</f>
        <v>0</v>
      </c>
      <c r="AU154" s="46"/>
      <c r="AW154" s="46">
        <f>'Recursos Humanos'!$U68*AW17</f>
        <v>0</v>
      </c>
      <c r="AX154" s="46">
        <f>'Recursos Humanos'!$U68*AX17</f>
        <v>0</v>
      </c>
      <c r="AY154" s="46"/>
      <c r="BA154" s="46">
        <f>'Recursos Humanos'!$U68*BA17</f>
        <v>0</v>
      </c>
      <c r="BB154" s="46">
        <f>'Recursos Humanos'!$U68*BB17</f>
        <v>0</v>
      </c>
      <c r="BC154" s="46"/>
    </row>
    <row r="155" spans="3:55" ht="15.75" customHeight="1">
      <c r="C155" s="45" t="e">
        <f t="shared" si="16"/>
        <v>#REF!</v>
      </c>
      <c r="D155" s="8" t="e">
        <f>IF(SUM(#REF!)&lt;&gt;'Recursos Humanos'!U69,"Erro",0)</f>
        <v>#REF!</v>
      </c>
      <c r="E155" s="46">
        <f>'Recursos Humanos'!$U69*E18</f>
        <v>0</v>
      </c>
      <c r="F155" s="46">
        <f>'Recursos Humanos'!$U69*F18</f>
        <v>0</v>
      </c>
      <c r="G155" s="46"/>
      <c r="I155" s="46">
        <f>'Recursos Humanos'!$U69*I18</f>
        <v>0</v>
      </c>
      <c r="J155" s="46">
        <f>'Recursos Humanos'!$U69*J18</f>
        <v>0</v>
      </c>
      <c r="K155" s="46"/>
      <c r="M155" s="46">
        <f>'Recursos Humanos'!$U69*M18</f>
        <v>0</v>
      </c>
      <c r="N155" s="46">
        <f>'Recursos Humanos'!$U69*N18</f>
        <v>0</v>
      </c>
      <c r="O155" s="46"/>
      <c r="Q155" s="46">
        <f>'Recursos Humanos'!$U69*Q18</f>
        <v>0</v>
      </c>
      <c r="R155" s="46">
        <f>'Recursos Humanos'!$U69*R18</f>
        <v>0</v>
      </c>
      <c r="S155" s="46"/>
      <c r="U155" s="46">
        <f>'Recursos Humanos'!$U69*U18</f>
        <v>0</v>
      </c>
      <c r="V155" s="46">
        <f>'Recursos Humanos'!$U69*V18</f>
        <v>0</v>
      </c>
      <c r="W155" s="46"/>
      <c r="Y155" s="46">
        <f>'Recursos Humanos'!$U69*Y18</f>
        <v>0</v>
      </c>
      <c r="Z155" s="46">
        <f>'Recursos Humanos'!$U69*Z18</f>
        <v>0</v>
      </c>
      <c r="AA155" s="46"/>
      <c r="AC155" s="46">
        <f>'Recursos Humanos'!$U69*AC18</f>
        <v>0</v>
      </c>
      <c r="AD155" s="46">
        <f>'Recursos Humanos'!$U69*AD18</f>
        <v>0</v>
      </c>
      <c r="AE155" s="46"/>
      <c r="AG155" s="46">
        <f>'Recursos Humanos'!$U69*AG18</f>
        <v>0</v>
      </c>
      <c r="AH155" s="46">
        <f>'Recursos Humanos'!$U69*AH18</f>
        <v>0</v>
      </c>
      <c r="AI155" s="46"/>
      <c r="AK155" s="46">
        <f>'Recursos Humanos'!$U69*AK18</f>
        <v>0</v>
      </c>
      <c r="AL155" s="46">
        <f>'Recursos Humanos'!$U69*AL18</f>
        <v>0</v>
      </c>
      <c r="AM155" s="46"/>
      <c r="AO155" s="46">
        <f>'Recursos Humanos'!$U69*AO18</f>
        <v>0</v>
      </c>
      <c r="AP155" s="46">
        <f>'Recursos Humanos'!$U69*AP18</f>
        <v>0</v>
      </c>
      <c r="AQ155" s="46"/>
      <c r="AS155" s="46">
        <f>'Recursos Humanos'!$U69*AS18</f>
        <v>0</v>
      </c>
      <c r="AT155" s="46">
        <f>'Recursos Humanos'!$U69*AT18</f>
        <v>0</v>
      </c>
      <c r="AU155" s="46"/>
      <c r="AW155" s="46">
        <f>'Recursos Humanos'!$U69*AW18</f>
        <v>0</v>
      </c>
      <c r="AX155" s="46">
        <f>'Recursos Humanos'!$U69*AX18</f>
        <v>0</v>
      </c>
      <c r="AY155" s="46"/>
      <c r="BA155" s="46">
        <f>'Recursos Humanos'!$U69*BA18</f>
        <v>0</v>
      </c>
      <c r="BB155" s="46">
        <f>'Recursos Humanos'!$U69*BB18</f>
        <v>0</v>
      </c>
      <c r="BC155" s="46"/>
    </row>
    <row r="156" spans="3:55" ht="15.75" customHeight="1">
      <c r="C156" s="45" t="e">
        <f t="shared" si="16"/>
        <v>#REF!</v>
      </c>
      <c r="D156" s="8" t="e">
        <f>IF(SUM(#REF!)&lt;&gt;'Recursos Humanos'!U70,"Erro",0)</f>
        <v>#REF!</v>
      </c>
      <c r="E156" s="46">
        <f>'Recursos Humanos'!$U70*E19</f>
        <v>0</v>
      </c>
      <c r="F156" s="46">
        <f>'Recursos Humanos'!$U70*F19</f>
        <v>0</v>
      </c>
      <c r="G156" s="46"/>
      <c r="I156" s="46">
        <f>'Recursos Humanos'!$U70*I19</f>
        <v>0</v>
      </c>
      <c r="J156" s="46">
        <f>'Recursos Humanos'!$U70*J19</f>
        <v>0</v>
      </c>
      <c r="K156" s="46"/>
      <c r="M156" s="46">
        <f>'Recursos Humanos'!$U70*M19</f>
        <v>0</v>
      </c>
      <c r="N156" s="46">
        <f>'Recursos Humanos'!$U70*N19</f>
        <v>0</v>
      </c>
      <c r="O156" s="46"/>
      <c r="Q156" s="46">
        <f>'Recursos Humanos'!$U70*Q19</f>
        <v>0</v>
      </c>
      <c r="R156" s="46">
        <f>'Recursos Humanos'!$U70*R19</f>
        <v>0</v>
      </c>
      <c r="S156" s="46"/>
      <c r="U156" s="46">
        <f>'Recursos Humanos'!$U70*U19</f>
        <v>0</v>
      </c>
      <c r="V156" s="46">
        <f>'Recursos Humanos'!$U70*V19</f>
        <v>0</v>
      </c>
      <c r="W156" s="46"/>
      <c r="Y156" s="46">
        <f>'Recursos Humanos'!$U70*Y19</f>
        <v>0</v>
      </c>
      <c r="Z156" s="46">
        <f>'Recursos Humanos'!$U70*Z19</f>
        <v>0</v>
      </c>
      <c r="AA156" s="46"/>
      <c r="AC156" s="46">
        <f>'Recursos Humanos'!$U70*AC19</f>
        <v>0</v>
      </c>
      <c r="AD156" s="46">
        <f>'Recursos Humanos'!$U70*AD19</f>
        <v>0</v>
      </c>
      <c r="AE156" s="46"/>
      <c r="AG156" s="46">
        <f>'Recursos Humanos'!$U70*AG19</f>
        <v>0</v>
      </c>
      <c r="AH156" s="46">
        <f>'Recursos Humanos'!$U70*AH19</f>
        <v>0</v>
      </c>
      <c r="AI156" s="46"/>
      <c r="AK156" s="46">
        <f>'Recursos Humanos'!$U70*AK19</f>
        <v>0</v>
      </c>
      <c r="AL156" s="46">
        <f>'Recursos Humanos'!$U70*AL19</f>
        <v>0</v>
      </c>
      <c r="AM156" s="46"/>
      <c r="AO156" s="46">
        <f>'Recursos Humanos'!$U70*AO19</f>
        <v>0</v>
      </c>
      <c r="AP156" s="46">
        <f>'Recursos Humanos'!$U70*AP19</f>
        <v>0</v>
      </c>
      <c r="AQ156" s="46"/>
      <c r="AS156" s="46">
        <f>'Recursos Humanos'!$U70*AS19</f>
        <v>0</v>
      </c>
      <c r="AT156" s="46">
        <f>'Recursos Humanos'!$U70*AT19</f>
        <v>0</v>
      </c>
      <c r="AU156" s="46"/>
      <c r="AW156" s="46">
        <f>'Recursos Humanos'!$U70*AW19</f>
        <v>0</v>
      </c>
      <c r="AX156" s="46">
        <f>'Recursos Humanos'!$U70*AX19</f>
        <v>0</v>
      </c>
      <c r="AY156" s="46"/>
      <c r="BA156" s="46">
        <f>'Recursos Humanos'!$U70*BA19</f>
        <v>0</v>
      </c>
      <c r="BB156" s="46">
        <f>'Recursos Humanos'!$U70*BB19</f>
        <v>0</v>
      </c>
      <c r="BC156" s="46"/>
    </row>
    <row r="157" spans="3:55" ht="15.75" customHeight="1">
      <c r="C157" s="45" t="e">
        <f t="shared" si="16"/>
        <v>#REF!</v>
      </c>
      <c r="D157" s="8" t="e">
        <f>IF(SUM(#REF!)&lt;&gt;'Recursos Humanos'!U71,"Erro",0)</f>
        <v>#REF!</v>
      </c>
      <c r="E157" s="46">
        <f>'Recursos Humanos'!$U71*E20</f>
        <v>0</v>
      </c>
      <c r="F157" s="46">
        <f>'Recursos Humanos'!$U71*F20</f>
        <v>0</v>
      </c>
      <c r="G157" s="46"/>
      <c r="I157" s="46">
        <f>'Recursos Humanos'!$U71*I20</f>
        <v>0</v>
      </c>
      <c r="J157" s="46">
        <f>'Recursos Humanos'!$U71*J20</f>
        <v>0</v>
      </c>
      <c r="K157" s="46"/>
      <c r="M157" s="46">
        <f>'Recursos Humanos'!$U71*M20</f>
        <v>0</v>
      </c>
      <c r="N157" s="46">
        <f>'Recursos Humanos'!$U71*N20</f>
        <v>0</v>
      </c>
      <c r="O157" s="46"/>
      <c r="Q157" s="46">
        <f>'Recursos Humanos'!$U71*Q20</f>
        <v>0</v>
      </c>
      <c r="R157" s="46">
        <f>'Recursos Humanos'!$U71*R20</f>
        <v>0</v>
      </c>
      <c r="S157" s="46"/>
      <c r="U157" s="46">
        <f>'Recursos Humanos'!$U71*U20</f>
        <v>0</v>
      </c>
      <c r="V157" s="46">
        <f>'Recursos Humanos'!$U71*V20</f>
        <v>0</v>
      </c>
      <c r="W157" s="46"/>
      <c r="Y157" s="46">
        <f>'Recursos Humanos'!$U71*Y20</f>
        <v>0</v>
      </c>
      <c r="Z157" s="46">
        <f>'Recursos Humanos'!$U71*Z20</f>
        <v>0</v>
      </c>
      <c r="AA157" s="46"/>
      <c r="AC157" s="46">
        <f>'Recursos Humanos'!$U71*AC20</f>
        <v>0</v>
      </c>
      <c r="AD157" s="46">
        <f>'Recursos Humanos'!$U71*AD20</f>
        <v>0</v>
      </c>
      <c r="AE157" s="46"/>
      <c r="AG157" s="46">
        <f>'Recursos Humanos'!$U71*AG20</f>
        <v>0</v>
      </c>
      <c r="AH157" s="46">
        <f>'Recursos Humanos'!$U71*AH20</f>
        <v>0</v>
      </c>
      <c r="AI157" s="46"/>
      <c r="AK157" s="46">
        <f>'Recursos Humanos'!$U71*AK20</f>
        <v>0</v>
      </c>
      <c r="AL157" s="46">
        <f>'Recursos Humanos'!$U71*AL20</f>
        <v>0</v>
      </c>
      <c r="AM157" s="46"/>
      <c r="AO157" s="46">
        <f>'Recursos Humanos'!$U71*AO20</f>
        <v>0</v>
      </c>
      <c r="AP157" s="46">
        <f>'Recursos Humanos'!$U71*AP20</f>
        <v>0</v>
      </c>
      <c r="AQ157" s="46"/>
      <c r="AS157" s="46">
        <f>'Recursos Humanos'!$U71*AS20</f>
        <v>0</v>
      </c>
      <c r="AT157" s="46">
        <f>'Recursos Humanos'!$U71*AT20</f>
        <v>0</v>
      </c>
      <c r="AU157" s="46"/>
      <c r="AW157" s="46">
        <f>'Recursos Humanos'!$U71*AW20</f>
        <v>0</v>
      </c>
      <c r="AX157" s="46">
        <f>'Recursos Humanos'!$U71*AX20</f>
        <v>0</v>
      </c>
      <c r="AY157" s="46"/>
      <c r="BA157" s="46">
        <f>'Recursos Humanos'!$U71*BA20</f>
        <v>0</v>
      </c>
      <c r="BB157" s="46">
        <f>'Recursos Humanos'!$U71*BB20</f>
        <v>0</v>
      </c>
      <c r="BC157" s="46"/>
    </row>
    <row r="158" spans="3:55" ht="15.75" customHeight="1">
      <c r="C158" s="45" t="e">
        <f t="shared" si="16"/>
        <v>#REF!</v>
      </c>
      <c r="D158" s="8" t="e">
        <f>IF(SUM(#REF!)&lt;&gt;'Recursos Humanos'!U72,"Erro",0)</f>
        <v>#REF!</v>
      </c>
      <c r="E158" s="46">
        <f>'Recursos Humanos'!$U72*E21</f>
        <v>0</v>
      </c>
      <c r="F158" s="46">
        <f>'Recursos Humanos'!$U72*F21</f>
        <v>0</v>
      </c>
      <c r="G158" s="46"/>
      <c r="I158" s="46">
        <f>'Recursos Humanos'!$U72*I21</f>
        <v>0</v>
      </c>
      <c r="J158" s="46">
        <f>'Recursos Humanos'!$U72*J21</f>
        <v>0</v>
      </c>
      <c r="K158" s="46"/>
      <c r="M158" s="46">
        <f>'Recursos Humanos'!$U72*M21</f>
        <v>0</v>
      </c>
      <c r="N158" s="46">
        <f>'Recursos Humanos'!$U72*N21</f>
        <v>0</v>
      </c>
      <c r="O158" s="46"/>
      <c r="Q158" s="46">
        <f>'Recursos Humanos'!$U72*Q21</f>
        <v>0</v>
      </c>
      <c r="R158" s="46">
        <f>'Recursos Humanos'!$U72*R21</f>
        <v>0</v>
      </c>
      <c r="S158" s="46"/>
      <c r="U158" s="46">
        <f>'Recursos Humanos'!$U72*U21</f>
        <v>0</v>
      </c>
      <c r="V158" s="46">
        <f>'Recursos Humanos'!$U72*V21</f>
        <v>0</v>
      </c>
      <c r="W158" s="46"/>
      <c r="Y158" s="46">
        <f>'Recursos Humanos'!$U72*Y21</f>
        <v>0</v>
      </c>
      <c r="Z158" s="46">
        <f>'Recursos Humanos'!$U72*Z21</f>
        <v>0</v>
      </c>
      <c r="AA158" s="46"/>
      <c r="AC158" s="46">
        <f>'Recursos Humanos'!$U72*AC21</f>
        <v>0</v>
      </c>
      <c r="AD158" s="46">
        <f>'Recursos Humanos'!$U72*AD21</f>
        <v>0</v>
      </c>
      <c r="AE158" s="46"/>
      <c r="AG158" s="46">
        <f>'Recursos Humanos'!$U72*AG21</f>
        <v>0</v>
      </c>
      <c r="AH158" s="46">
        <f>'Recursos Humanos'!$U72*AH21</f>
        <v>0</v>
      </c>
      <c r="AI158" s="46"/>
      <c r="AK158" s="46">
        <f>'Recursos Humanos'!$U72*AK21</f>
        <v>0</v>
      </c>
      <c r="AL158" s="46">
        <f>'Recursos Humanos'!$U72*AL21</f>
        <v>0</v>
      </c>
      <c r="AM158" s="46"/>
      <c r="AO158" s="46">
        <f>'Recursos Humanos'!$U72*AO21</f>
        <v>0</v>
      </c>
      <c r="AP158" s="46">
        <f>'Recursos Humanos'!$U72*AP21</f>
        <v>0</v>
      </c>
      <c r="AQ158" s="46"/>
      <c r="AS158" s="46">
        <f>'Recursos Humanos'!$U72*AS21</f>
        <v>0</v>
      </c>
      <c r="AT158" s="46">
        <f>'Recursos Humanos'!$U72*AT21</f>
        <v>0</v>
      </c>
      <c r="AU158" s="46"/>
      <c r="AW158" s="46">
        <f>'Recursos Humanos'!$U72*AW21</f>
        <v>0</v>
      </c>
      <c r="AX158" s="46">
        <f>'Recursos Humanos'!$U72*AX21</f>
        <v>0</v>
      </c>
      <c r="AY158" s="46"/>
      <c r="BA158" s="46">
        <f>'Recursos Humanos'!$U72*BA21</f>
        <v>0</v>
      </c>
      <c r="BB158" s="46">
        <f>'Recursos Humanos'!$U72*BB21</f>
        <v>0</v>
      </c>
      <c r="BC158" s="46"/>
    </row>
    <row r="159" spans="3:55" ht="15.75" customHeight="1">
      <c r="C159" s="45" t="e">
        <f t="shared" si="16"/>
        <v>#REF!</v>
      </c>
      <c r="D159" s="8" t="e">
        <f>IF(SUM(#REF!)&lt;&gt;'Recursos Humanos'!U73,"Erro",0)</f>
        <v>#REF!</v>
      </c>
      <c r="E159" s="46">
        <f>'Recursos Humanos'!$U73*E22</f>
        <v>0</v>
      </c>
      <c r="F159" s="46">
        <f>'Recursos Humanos'!$U73*F22</f>
        <v>0</v>
      </c>
      <c r="G159" s="46"/>
      <c r="I159" s="46">
        <f>'Recursos Humanos'!$U73*I22</f>
        <v>0</v>
      </c>
      <c r="J159" s="46">
        <f>'Recursos Humanos'!$U73*J22</f>
        <v>0</v>
      </c>
      <c r="K159" s="46"/>
      <c r="M159" s="46">
        <f>'Recursos Humanos'!$U73*M22</f>
        <v>0</v>
      </c>
      <c r="N159" s="46">
        <f>'Recursos Humanos'!$U73*N22</f>
        <v>0</v>
      </c>
      <c r="O159" s="46"/>
      <c r="Q159" s="46">
        <f>'Recursos Humanos'!$U73*Q22</f>
        <v>0</v>
      </c>
      <c r="R159" s="46">
        <f>'Recursos Humanos'!$U73*R22</f>
        <v>0</v>
      </c>
      <c r="S159" s="46"/>
      <c r="U159" s="46">
        <f>'Recursos Humanos'!$U73*U22</f>
        <v>0</v>
      </c>
      <c r="V159" s="46">
        <f>'Recursos Humanos'!$U73*V22</f>
        <v>0</v>
      </c>
      <c r="W159" s="46"/>
      <c r="Y159" s="46">
        <f>'Recursos Humanos'!$U73*Y22</f>
        <v>0</v>
      </c>
      <c r="Z159" s="46">
        <f>'Recursos Humanos'!$U73*Z22</f>
        <v>0</v>
      </c>
      <c r="AA159" s="46"/>
      <c r="AC159" s="46">
        <f>'Recursos Humanos'!$U73*AC22</f>
        <v>0</v>
      </c>
      <c r="AD159" s="46">
        <f>'Recursos Humanos'!$U73*AD22</f>
        <v>0</v>
      </c>
      <c r="AE159" s="46"/>
      <c r="AG159" s="46">
        <f>'Recursos Humanos'!$U73*AG22</f>
        <v>0</v>
      </c>
      <c r="AH159" s="46">
        <f>'Recursos Humanos'!$U73*AH22</f>
        <v>0</v>
      </c>
      <c r="AI159" s="46"/>
      <c r="AK159" s="46">
        <f>'Recursos Humanos'!$U73*AK22</f>
        <v>0</v>
      </c>
      <c r="AL159" s="46">
        <f>'Recursos Humanos'!$U73*AL22</f>
        <v>0</v>
      </c>
      <c r="AM159" s="46"/>
      <c r="AO159" s="46">
        <f>'Recursos Humanos'!$U73*AO22</f>
        <v>0</v>
      </c>
      <c r="AP159" s="46">
        <f>'Recursos Humanos'!$U73*AP22</f>
        <v>0</v>
      </c>
      <c r="AQ159" s="46"/>
      <c r="AS159" s="46">
        <f>'Recursos Humanos'!$U73*AS22</f>
        <v>0</v>
      </c>
      <c r="AT159" s="46">
        <f>'Recursos Humanos'!$U73*AT22</f>
        <v>0</v>
      </c>
      <c r="AU159" s="46"/>
      <c r="AW159" s="46">
        <f>'Recursos Humanos'!$U73*AW22</f>
        <v>0</v>
      </c>
      <c r="AX159" s="46">
        <f>'Recursos Humanos'!$U73*AX22</f>
        <v>0</v>
      </c>
      <c r="AY159" s="46"/>
      <c r="BA159" s="46">
        <f>'Recursos Humanos'!$U73*BA22</f>
        <v>0</v>
      </c>
      <c r="BB159" s="46">
        <f>'Recursos Humanos'!$U73*BB22</f>
        <v>0</v>
      </c>
      <c r="BC159" s="46"/>
    </row>
    <row r="160" spans="3:55" ht="15.75" customHeight="1">
      <c r="C160" s="45" t="e">
        <f t="shared" si="16"/>
        <v>#REF!</v>
      </c>
      <c r="D160" s="8" t="e">
        <f>IF(SUM(#REF!)&lt;&gt;'Recursos Humanos'!U74,"Erro",0)</f>
        <v>#REF!</v>
      </c>
      <c r="E160" s="46">
        <f>'Recursos Humanos'!$U74*E23</f>
        <v>0</v>
      </c>
      <c r="F160" s="46">
        <f>'Recursos Humanos'!$U74*F23</f>
        <v>0</v>
      </c>
      <c r="G160" s="46"/>
      <c r="I160" s="46">
        <f>'Recursos Humanos'!$U74*I23</f>
        <v>0</v>
      </c>
      <c r="J160" s="46">
        <f>'Recursos Humanos'!$U74*J23</f>
        <v>0</v>
      </c>
      <c r="K160" s="46"/>
      <c r="M160" s="46">
        <f>'Recursos Humanos'!$U74*M23</f>
        <v>0</v>
      </c>
      <c r="N160" s="46">
        <f>'Recursos Humanos'!$U74*N23</f>
        <v>0</v>
      </c>
      <c r="O160" s="46"/>
      <c r="Q160" s="46">
        <f>'Recursos Humanos'!$U74*Q23</f>
        <v>0</v>
      </c>
      <c r="R160" s="46">
        <f>'Recursos Humanos'!$U74*R23</f>
        <v>0</v>
      </c>
      <c r="S160" s="46"/>
      <c r="U160" s="46">
        <f>'Recursos Humanos'!$U74*U23</f>
        <v>0</v>
      </c>
      <c r="V160" s="46">
        <f>'Recursos Humanos'!$U74*V23</f>
        <v>0</v>
      </c>
      <c r="W160" s="46"/>
      <c r="Y160" s="46">
        <f>'Recursos Humanos'!$U74*Y23</f>
        <v>0</v>
      </c>
      <c r="Z160" s="46">
        <f>'Recursos Humanos'!$U74*Z23</f>
        <v>0</v>
      </c>
      <c r="AA160" s="46"/>
      <c r="AC160" s="46">
        <f>'Recursos Humanos'!$U74*AC23</f>
        <v>0</v>
      </c>
      <c r="AD160" s="46">
        <f>'Recursos Humanos'!$U74*AD23</f>
        <v>0</v>
      </c>
      <c r="AE160" s="46"/>
      <c r="AG160" s="46">
        <f>'Recursos Humanos'!$U74*AG23</f>
        <v>0</v>
      </c>
      <c r="AH160" s="46">
        <f>'Recursos Humanos'!$U74*AH23</f>
        <v>0</v>
      </c>
      <c r="AI160" s="46"/>
      <c r="AK160" s="46">
        <f>'Recursos Humanos'!$U74*AK23</f>
        <v>0</v>
      </c>
      <c r="AL160" s="46">
        <f>'Recursos Humanos'!$U74*AL23</f>
        <v>0</v>
      </c>
      <c r="AM160" s="46"/>
      <c r="AO160" s="46">
        <f>'Recursos Humanos'!$U74*AO23</f>
        <v>0</v>
      </c>
      <c r="AP160" s="46">
        <f>'Recursos Humanos'!$U74*AP23</f>
        <v>0</v>
      </c>
      <c r="AQ160" s="46"/>
      <c r="AS160" s="46">
        <f>'Recursos Humanos'!$U74*AS23</f>
        <v>0</v>
      </c>
      <c r="AT160" s="46">
        <f>'Recursos Humanos'!$U74*AT23</f>
        <v>0</v>
      </c>
      <c r="AU160" s="46"/>
      <c r="AW160" s="46">
        <f>'Recursos Humanos'!$U74*AW23</f>
        <v>0</v>
      </c>
      <c r="AX160" s="46">
        <f>'Recursos Humanos'!$U74*AX23</f>
        <v>0</v>
      </c>
      <c r="AY160" s="46"/>
      <c r="BA160" s="46">
        <f>'Recursos Humanos'!$U74*BA23</f>
        <v>0</v>
      </c>
      <c r="BB160" s="46">
        <f>'Recursos Humanos'!$U74*BB23</f>
        <v>0</v>
      </c>
      <c r="BC160" s="46"/>
    </row>
    <row r="161" spans="3:55" ht="15.75" customHeight="1">
      <c r="C161" s="45" t="e">
        <f t="shared" si="16"/>
        <v>#REF!</v>
      </c>
      <c r="D161" s="8" t="e">
        <f>IF(SUM(#REF!)&lt;&gt;'Recursos Humanos'!U75,"Erro",0)</f>
        <v>#REF!</v>
      </c>
      <c r="E161" s="46">
        <f>'Recursos Humanos'!$U75*E24</f>
        <v>0</v>
      </c>
      <c r="F161" s="46">
        <f>'Recursos Humanos'!$U75*F24</f>
        <v>0</v>
      </c>
      <c r="G161" s="46"/>
      <c r="I161" s="46">
        <f>'Recursos Humanos'!$U75*I24</f>
        <v>0</v>
      </c>
      <c r="J161" s="46">
        <f>'Recursos Humanos'!$U75*J24</f>
        <v>0</v>
      </c>
      <c r="K161" s="46"/>
      <c r="M161" s="46">
        <f>'Recursos Humanos'!$U75*M24</f>
        <v>0</v>
      </c>
      <c r="N161" s="46">
        <f>'Recursos Humanos'!$U75*N24</f>
        <v>0</v>
      </c>
      <c r="O161" s="46"/>
      <c r="Q161" s="46">
        <f>'Recursos Humanos'!$U75*Q24</f>
        <v>0</v>
      </c>
      <c r="R161" s="46">
        <f>'Recursos Humanos'!$U75*R24</f>
        <v>0</v>
      </c>
      <c r="S161" s="46"/>
      <c r="U161" s="46">
        <f>'Recursos Humanos'!$U75*U24</f>
        <v>0</v>
      </c>
      <c r="V161" s="46">
        <f>'Recursos Humanos'!$U75*V24</f>
        <v>0</v>
      </c>
      <c r="W161" s="46"/>
      <c r="Y161" s="46">
        <f>'Recursos Humanos'!$U75*Y24</f>
        <v>0</v>
      </c>
      <c r="Z161" s="46">
        <f>'Recursos Humanos'!$U75*Z24</f>
        <v>0</v>
      </c>
      <c r="AA161" s="46"/>
      <c r="AC161" s="46">
        <f>'Recursos Humanos'!$U75*AC24</f>
        <v>0</v>
      </c>
      <c r="AD161" s="46">
        <f>'Recursos Humanos'!$U75*AD24</f>
        <v>0</v>
      </c>
      <c r="AE161" s="46"/>
      <c r="AG161" s="46">
        <f>'Recursos Humanos'!$U75*AG24</f>
        <v>0</v>
      </c>
      <c r="AH161" s="46">
        <f>'Recursos Humanos'!$U75*AH24</f>
        <v>0</v>
      </c>
      <c r="AI161" s="46"/>
      <c r="AK161" s="46">
        <f>'Recursos Humanos'!$U75*AK24</f>
        <v>0</v>
      </c>
      <c r="AL161" s="46">
        <f>'Recursos Humanos'!$U75*AL24</f>
        <v>0</v>
      </c>
      <c r="AM161" s="46"/>
      <c r="AO161" s="46">
        <f>'Recursos Humanos'!$U75*AO24</f>
        <v>0</v>
      </c>
      <c r="AP161" s="46">
        <f>'Recursos Humanos'!$U75*AP24</f>
        <v>0</v>
      </c>
      <c r="AQ161" s="46"/>
      <c r="AS161" s="46">
        <f>'Recursos Humanos'!$U75*AS24</f>
        <v>0</v>
      </c>
      <c r="AT161" s="46">
        <f>'Recursos Humanos'!$U75*AT24</f>
        <v>0</v>
      </c>
      <c r="AU161" s="46"/>
      <c r="AW161" s="46">
        <f>'Recursos Humanos'!$U75*AW24</f>
        <v>0</v>
      </c>
      <c r="AX161" s="46">
        <f>'Recursos Humanos'!$U75*AX24</f>
        <v>0</v>
      </c>
      <c r="AY161" s="46"/>
      <c r="BA161" s="46">
        <f>'Recursos Humanos'!$U75*BA24</f>
        <v>0</v>
      </c>
      <c r="BB161" s="46">
        <f>'Recursos Humanos'!$U75*BB24</f>
        <v>0</v>
      </c>
      <c r="BC161" s="46"/>
    </row>
    <row r="162" spans="3:55" ht="15.75" customHeight="1">
      <c r="C162" s="45" t="e">
        <f t="shared" si="16"/>
        <v>#REF!</v>
      </c>
      <c r="D162" s="8" t="e">
        <f>IF(SUM(#REF!)&lt;&gt;'Recursos Humanos'!U76,"Erro",0)</f>
        <v>#REF!</v>
      </c>
      <c r="E162" s="46">
        <f>'Recursos Humanos'!$U76*E25</f>
        <v>0</v>
      </c>
      <c r="F162" s="46">
        <f>'Recursos Humanos'!$U76*F25</f>
        <v>0</v>
      </c>
      <c r="G162" s="46"/>
      <c r="I162" s="46">
        <f>'Recursos Humanos'!$U76*I25</f>
        <v>0</v>
      </c>
      <c r="J162" s="46">
        <f>'Recursos Humanos'!$U76*J25</f>
        <v>0</v>
      </c>
      <c r="K162" s="46"/>
      <c r="M162" s="46">
        <f>'Recursos Humanos'!$U76*M25</f>
        <v>0</v>
      </c>
      <c r="N162" s="46">
        <f>'Recursos Humanos'!$U76*N25</f>
        <v>0</v>
      </c>
      <c r="O162" s="46"/>
      <c r="Q162" s="46">
        <f>'Recursos Humanos'!$U76*Q25</f>
        <v>0</v>
      </c>
      <c r="R162" s="46">
        <f>'Recursos Humanos'!$U76*R25</f>
        <v>0</v>
      </c>
      <c r="S162" s="46"/>
      <c r="U162" s="46">
        <f>'Recursos Humanos'!$U76*U25</f>
        <v>0</v>
      </c>
      <c r="V162" s="46">
        <f>'Recursos Humanos'!$U76*V25</f>
        <v>0</v>
      </c>
      <c r="W162" s="46"/>
      <c r="Y162" s="46">
        <f>'Recursos Humanos'!$U76*Y25</f>
        <v>0</v>
      </c>
      <c r="Z162" s="46">
        <f>'Recursos Humanos'!$U76*Z25</f>
        <v>0</v>
      </c>
      <c r="AA162" s="46"/>
      <c r="AC162" s="46">
        <f>'Recursos Humanos'!$U76*AC25</f>
        <v>0</v>
      </c>
      <c r="AD162" s="46">
        <f>'Recursos Humanos'!$U76*AD25</f>
        <v>0</v>
      </c>
      <c r="AE162" s="46"/>
      <c r="AG162" s="46">
        <f>'Recursos Humanos'!$U76*AG25</f>
        <v>0</v>
      </c>
      <c r="AH162" s="46">
        <f>'Recursos Humanos'!$U76*AH25</f>
        <v>0</v>
      </c>
      <c r="AI162" s="46"/>
      <c r="AK162" s="46">
        <f>'Recursos Humanos'!$U76*AK25</f>
        <v>0</v>
      </c>
      <c r="AL162" s="46">
        <f>'Recursos Humanos'!$U76*AL25</f>
        <v>0</v>
      </c>
      <c r="AM162" s="46"/>
      <c r="AO162" s="46">
        <f>'Recursos Humanos'!$U76*AO25</f>
        <v>0</v>
      </c>
      <c r="AP162" s="46">
        <f>'Recursos Humanos'!$U76*AP25</f>
        <v>0</v>
      </c>
      <c r="AQ162" s="46"/>
      <c r="AS162" s="46">
        <f>'Recursos Humanos'!$U76*AS25</f>
        <v>0</v>
      </c>
      <c r="AT162" s="46">
        <f>'Recursos Humanos'!$U76*AT25</f>
        <v>0</v>
      </c>
      <c r="AU162" s="46"/>
      <c r="AW162" s="46">
        <f>'Recursos Humanos'!$U76*AW25</f>
        <v>0</v>
      </c>
      <c r="AX162" s="46">
        <f>'Recursos Humanos'!$U76*AX25</f>
        <v>0</v>
      </c>
      <c r="AY162" s="46"/>
      <c r="BA162" s="46">
        <f>'Recursos Humanos'!$U76*BA25</f>
        <v>0</v>
      </c>
      <c r="BB162" s="46">
        <f>'Recursos Humanos'!$U76*BB25</f>
        <v>0</v>
      </c>
      <c r="BC162" s="46"/>
    </row>
    <row r="163" spans="3:55" ht="15.75" customHeight="1">
      <c r="C163" s="45" t="e">
        <f t="shared" si="16"/>
        <v>#REF!</v>
      </c>
      <c r="D163" s="8" t="e">
        <f>IF(SUM(#REF!)&lt;&gt;'Recursos Humanos'!U77,"Erro",0)</f>
        <v>#REF!</v>
      </c>
      <c r="E163" s="46">
        <f>'Recursos Humanos'!$U77*E26</f>
        <v>0</v>
      </c>
      <c r="F163" s="46">
        <f>'Recursos Humanos'!$U77*F26</f>
        <v>0</v>
      </c>
      <c r="G163" s="46"/>
      <c r="I163" s="46">
        <f>'Recursos Humanos'!$U77*I26</f>
        <v>0</v>
      </c>
      <c r="J163" s="46">
        <f>'Recursos Humanos'!$U77*J26</f>
        <v>0</v>
      </c>
      <c r="K163" s="46"/>
      <c r="M163" s="46">
        <f>'Recursos Humanos'!$U77*M26</f>
        <v>0</v>
      </c>
      <c r="N163" s="46">
        <f>'Recursos Humanos'!$U77*N26</f>
        <v>0</v>
      </c>
      <c r="O163" s="46"/>
      <c r="Q163" s="46">
        <f>'Recursos Humanos'!$U77*Q26</f>
        <v>0</v>
      </c>
      <c r="R163" s="46">
        <f>'Recursos Humanos'!$U77*R26</f>
        <v>0</v>
      </c>
      <c r="S163" s="46"/>
      <c r="U163" s="46">
        <f>'Recursos Humanos'!$U77*U26</f>
        <v>0</v>
      </c>
      <c r="V163" s="46">
        <f>'Recursos Humanos'!$U77*V26</f>
        <v>0</v>
      </c>
      <c r="W163" s="46"/>
      <c r="Y163" s="46">
        <f>'Recursos Humanos'!$U77*Y26</f>
        <v>0</v>
      </c>
      <c r="Z163" s="46">
        <f>'Recursos Humanos'!$U77*Z26</f>
        <v>0</v>
      </c>
      <c r="AA163" s="46"/>
      <c r="AC163" s="46">
        <f>'Recursos Humanos'!$U77*AC26</f>
        <v>0</v>
      </c>
      <c r="AD163" s="46">
        <f>'Recursos Humanos'!$U77*AD26</f>
        <v>0</v>
      </c>
      <c r="AE163" s="46"/>
      <c r="AG163" s="46">
        <f>'Recursos Humanos'!$U77*AG26</f>
        <v>0</v>
      </c>
      <c r="AH163" s="46">
        <f>'Recursos Humanos'!$U77*AH26</f>
        <v>0</v>
      </c>
      <c r="AI163" s="46"/>
      <c r="AK163" s="46">
        <f>'Recursos Humanos'!$U77*AK26</f>
        <v>0</v>
      </c>
      <c r="AL163" s="46">
        <f>'Recursos Humanos'!$U77*AL26</f>
        <v>0</v>
      </c>
      <c r="AM163" s="46"/>
      <c r="AO163" s="46">
        <f>'Recursos Humanos'!$U77*AO26</f>
        <v>0</v>
      </c>
      <c r="AP163" s="46">
        <f>'Recursos Humanos'!$U77*AP26</f>
        <v>0</v>
      </c>
      <c r="AQ163" s="46"/>
      <c r="AS163" s="46">
        <f>'Recursos Humanos'!$U77*AS26</f>
        <v>0</v>
      </c>
      <c r="AT163" s="46">
        <f>'Recursos Humanos'!$U77*AT26</f>
        <v>0</v>
      </c>
      <c r="AU163" s="46"/>
      <c r="AW163" s="46">
        <f>'Recursos Humanos'!$U77*AW26</f>
        <v>0</v>
      </c>
      <c r="AX163" s="46">
        <f>'Recursos Humanos'!$U77*AX26</f>
        <v>0</v>
      </c>
      <c r="AY163" s="46"/>
      <c r="BA163" s="46">
        <f>'Recursos Humanos'!$U77*BA26</f>
        <v>0</v>
      </c>
      <c r="BB163" s="46">
        <f>'Recursos Humanos'!$U77*BB26</f>
        <v>0</v>
      </c>
      <c r="BC163" s="46"/>
    </row>
    <row r="164" spans="3:55" ht="15.75" customHeight="1">
      <c r="C164" s="45" t="e">
        <f t="shared" si="16"/>
        <v>#REF!</v>
      </c>
      <c r="D164" s="8" t="e">
        <f>IF(SUM(#REF!)&lt;&gt;'Recursos Humanos'!U78,"Erro",0)</f>
        <v>#REF!</v>
      </c>
      <c r="E164" s="46">
        <f>'Recursos Humanos'!$U78*E27</f>
        <v>0</v>
      </c>
      <c r="F164" s="46">
        <f>'Recursos Humanos'!$U78*F27</f>
        <v>0</v>
      </c>
      <c r="G164" s="46"/>
      <c r="I164" s="46">
        <f>'Recursos Humanos'!$U78*I27</f>
        <v>0</v>
      </c>
      <c r="J164" s="46">
        <f>'Recursos Humanos'!$U78*J27</f>
        <v>0</v>
      </c>
      <c r="K164" s="46"/>
      <c r="M164" s="46">
        <f>'Recursos Humanos'!$U78*M27</f>
        <v>0</v>
      </c>
      <c r="N164" s="46">
        <f>'Recursos Humanos'!$U78*N27</f>
        <v>0</v>
      </c>
      <c r="O164" s="46"/>
      <c r="Q164" s="46">
        <f>'Recursos Humanos'!$U78*Q27</f>
        <v>0</v>
      </c>
      <c r="R164" s="46">
        <f>'Recursos Humanos'!$U78*R27</f>
        <v>0</v>
      </c>
      <c r="S164" s="46"/>
      <c r="U164" s="46">
        <f>'Recursos Humanos'!$U78*U27</f>
        <v>0</v>
      </c>
      <c r="V164" s="46">
        <f>'Recursos Humanos'!$U78*V27</f>
        <v>0</v>
      </c>
      <c r="W164" s="46"/>
      <c r="Y164" s="46">
        <f>'Recursos Humanos'!$U78*Y27</f>
        <v>0</v>
      </c>
      <c r="Z164" s="46">
        <f>'Recursos Humanos'!$U78*Z27</f>
        <v>0</v>
      </c>
      <c r="AA164" s="46"/>
      <c r="AC164" s="46">
        <f>'Recursos Humanos'!$U78*AC27</f>
        <v>0</v>
      </c>
      <c r="AD164" s="46">
        <f>'Recursos Humanos'!$U78*AD27</f>
        <v>0</v>
      </c>
      <c r="AE164" s="46"/>
      <c r="AG164" s="46">
        <f>'Recursos Humanos'!$U78*AG27</f>
        <v>0</v>
      </c>
      <c r="AH164" s="46">
        <f>'Recursos Humanos'!$U78*AH27</f>
        <v>0</v>
      </c>
      <c r="AI164" s="46"/>
      <c r="AK164" s="46">
        <f>'Recursos Humanos'!$U78*AK27</f>
        <v>0</v>
      </c>
      <c r="AL164" s="46">
        <f>'Recursos Humanos'!$U78*AL27</f>
        <v>0</v>
      </c>
      <c r="AM164" s="46"/>
      <c r="AO164" s="46">
        <f>'Recursos Humanos'!$U78*AO27</f>
        <v>0</v>
      </c>
      <c r="AP164" s="46">
        <f>'Recursos Humanos'!$U78*AP27</f>
        <v>0</v>
      </c>
      <c r="AQ164" s="46"/>
      <c r="AS164" s="46">
        <f>'Recursos Humanos'!$U78*AS27</f>
        <v>0</v>
      </c>
      <c r="AT164" s="46">
        <f>'Recursos Humanos'!$U78*AT27</f>
        <v>0</v>
      </c>
      <c r="AU164" s="46"/>
      <c r="AW164" s="46">
        <f>'Recursos Humanos'!$U78*AW27</f>
        <v>0</v>
      </c>
      <c r="AX164" s="46">
        <f>'Recursos Humanos'!$U78*AX27</f>
        <v>0</v>
      </c>
      <c r="AY164" s="46"/>
      <c r="BA164" s="46">
        <f>'Recursos Humanos'!$U78*BA27</f>
        <v>0</v>
      </c>
      <c r="BB164" s="46">
        <f>'Recursos Humanos'!$U78*BB27</f>
        <v>0</v>
      </c>
      <c r="BC164" s="46"/>
    </row>
    <row r="165" spans="3:55" ht="15.75" customHeight="1">
      <c r="C165" s="45" t="e">
        <f t="shared" si="16"/>
        <v>#REF!</v>
      </c>
      <c r="D165" s="8" t="e">
        <f>IF(SUM(#REF!)&lt;&gt;'Recursos Humanos'!U79,"Erro",0)</f>
        <v>#REF!</v>
      </c>
      <c r="E165" s="46">
        <f>'Recursos Humanos'!$U79*E28</f>
        <v>0</v>
      </c>
      <c r="F165" s="46">
        <f>'Recursos Humanos'!$U79*F28</f>
        <v>0</v>
      </c>
      <c r="G165" s="46"/>
      <c r="I165" s="46">
        <f>'Recursos Humanos'!$U79*I28</f>
        <v>0</v>
      </c>
      <c r="J165" s="46">
        <f>'Recursos Humanos'!$U79*J28</f>
        <v>0</v>
      </c>
      <c r="K165" s="46"/>
      <c r="M165" s="46">
        <f>'Recursos Humanos'!$U79*M28</f>
        <v>0</v>
      </c>
      <c r="N165" s="46">
        <f>'Recursos Humanos'!$U79*N28</f>
        <v>0</v>
      </c>
      <c r="O165" s="46"/>
      <c r="Q165" s="46">
        <f>'Recursos Humanos'!$U79*Q28</f>
        <v>0</v>
      </c>
      <c r="R165" s="46">
        <f>'Recursos Humanos'!$U79*R28</f>
        <v>0</v>
      </c>
      <c r="S165" s="46"/>
      <c r="U165" s="46">
        <f>'Recursos Humanos'!$U79*U28</f>
        <v>0</v>
      </c>
      <c r="V165" s="46">
        <f>'Recursos Humanos'!$U79*V28</f>
        <v>0</v>
      </c>
      <c r="W165" s="46"/>
      <c r="Y165" s="46">
        <f>'Recursos Humanos'!$U79*Y28</f>
        <v>0</v>
      </c>
      <c r="Z165" s="46">
        <f>'Recursos Humanos'!$U79*Z28</f>
        <v>0</v>
      </c>
      <c r="AA165" s="46"/>
      <c r="AC165" s="46">
        <f>'Recursos Humanos'!$U79*AC28</f>
        <v>0</v>
      </c>
      <c r="AD165" s="46">
        <f>'Recursos Humanos'!$U79*AD28</f>
        <v>0</v>
      </c>
      <c r="AE165" s="46"/>
      <c r="AG165" s="46">
        <f>'Recursos Humanos'!$U79*AG28</f>
        <v>0</v>
      </c>
      <c r="AH165" s="46">
        <f>'Recursos Humanos'!$U79*AH28</f>
        <v>0</v>
      </c>
      <c r="AI165" s="46"/>
      <c r="AK165" s="46">
        <f>'Recursos Humanos'!$U79*AK28</f>
        <v>0</v>
      </c>
      <c r="AL165" s="46">
        <f>'Recursos Humanos'!$U79*AL28</f>
        <v>0</v>
      </c>
      <c r="AM165" s="46"/>
      <c r="AO165" s="46">
        <f>'Recursos Humanos'!$U79*AO28</f>
        <v>0</v>
      </c>
      <c r="AP165" s="46">
        <f>'Recursos Humanos'!$U79*AP28</f>
        <v>0</v>
      </c>
      <c r="AQ165" s="46"/>
      <c r="AS165" s="46">
        <f>'Recursos Humanos'!$U79*AS28</f>
        <v>0</v>
      </c>
      <c r="AT165" s="46">
        <f>'Recursos Humanos'!$U79*AT28</f>
        <v>0</v>
      </c>
      <c r="AU165" s="46"/>
      <c r="AW165" s="46">
        <f>'Recursos Humanos'!$U79*AW28</f>
        <v>0</v>
      </c>
      <c r="AX165" s="46">
        <f>'Recursos Humanos'!$U79*AX28</f>
        <v>0</v>
      </c>
      <c r="AY165" s="46"/>
      <c r="BA165" s="46">
        <f>'Recursos Humanos'!$U79*BA28</f>
        <v>0</v>
      </c>
      <c r="BB165" s="46">
        <f>'Recursos Humanos'!$U79*BB28</f>
        <v>0</v>
      </c>
      <c r="BC165" s="46"/>
    </row>
    <row r="166" spans="3:55" ht="15.75" customHeight="1">
      <c r="C166" s="45" t="e">
        <f t="shared" si="16"/>
        <v>#REF!</v>
      </c>
      <c r="D166" s="8" t="e">
        <f>IF(SUM(#REF!)&lt;&gt;'Recursos Humanos'!U80,"Erro",0)</f>
        <v>#REF!</v>
      </c>
      <c r="E166" s="46">
        <f>'Recursos Humanos'!$U80*E29</f>
        <v>0</v>
      </c>
      <c r="F166" s="46">
        <f>'Recursos Humanos'!$U80*F29</f>
        <v>0</v>
      </c>
      <c r="G166" s="46"/>
      <c r="I166" s="46">
        <f>'Recursos Humanos'!$U80*I29</f>
        <v>0</v>
      </c>
      <c r="J166" s="46">
        <f>'Recursos Humanos'!$U80*J29</f>
        <v>0</v>
      </c>
      <c r="K166" s="46"/>
      <c r="M166" s="46">
        <f>'Recursos Humanos'!$U80*M29</f>
        <v>0</v>
      </c>
      <c r="N166" s="46">
        <f>'Recursos Humanos'!$U80*N29</f>
        <v>0</v>
      </c>
      <c r="O166" s="46"/>
      <c r="Q166" s="46">
        <f>'Recursos Humanos'!$U80*Q29</f>
        <v>0</v>
      </c>
      <c r="R166" s="46">
        <f>'Recursos Humanos'!$U80*R29</f>
        <v>0</v>
      </c>
      <c r="S166" s="46"/>
      <c r="U166" s="46">
        <f>'Recursos Humanos'!$U80*U29</f>
        <v>0</v>
      </c>
      <c r="V166" s="46">
        <f>'Recursos Humanos'!$U80*V29</f>
        <v>0</v>
      </c>
      <c r="W166" s="46"/>
      <c r="Y166" s="46">
        <f>'Recursos Humanos'!$U80*Y29</f>
        <v>0</v>
      </c>
      <c r="Z166" s="46">
        <f>'Recursos Humanos'!$U80*Z29</f>
        <v>0</v>
      </c>
      <c r="AA166" s="46"/>
      <c r="AC166" s="46">
        <f>'Recursos Humanos'!$U80*AC29</f>
        <v>0</v>
      </c>
      <c r="AD166" s="46">
        <f>'Recursos Humanos'!$U80*AD29</f>
        <v>0</v>
      </c>
      <c r="AE166" s="46"/>
      <c r="AG166" s="46">
        <f>'Recursos Humanos'!$U80*AG29</f>
        <v>0</v>
      </c>
      <c r="AH166" s="46">
        <f>'Recursos Humanos'!$U80*AH29</f>
        <v>0</v>
      </c>
      <c r="AI166" s="46"/>
      <c r="AK166" s="46">
        <f>'Recursos Humanos'!$U80*AK29</f>
        <v>0</v>
      </c>
      <c r="AL166" s="46">
        <f>'Recursos Humanos'!$U80*AL29</f>
        <v>0</v>
      </c>
      <c r="AM166" s="46"/>
      <c r="AO166" s="46">
        <f>'Recursos Humanos'!$U80*AO29</f>
        <v>0</v>
      </c>
      <c r="AP166" s="46">
        <f>'Recursos Humanos'!$U80*AP29</f>
        <v>0</v>
      </c>
      <c r="AQ166" s="46"/>
      <c r="AS166" s="46">
        <f>'Recursos Humanos'!$U80*AS29</f>
        <v>0</v>
      </c>
      <c r="AT166" s="46">
        <f>'Recursos Humanos'!$U80*AT29</f>
        <v>0</v>
      </c>
      <c r="AU166" s="46"/>
      <c r="AW166" s="46">
        <f>'Recursos Humanos'!$U80*AW29</f>
        <v>0</v>
      </c>
      <c r="AX166" s="46">
        <f>'Recursos Humanos'!$U80*AX29</f>
        <v>0</v>
      </c>
      <c r="AY166" s="46"/>
      <c r="BA166" s="46">
        <f>'Recursos Humanos'!$U80*BA29</f>
        <v>0</v>
      </c>
      <c r="BB166" s="46">
        <f>'Recursos Humanos'!$U80*BB29</f>
        <v>0</v>
      </c>
      <c r="BC166" s="46"/>
    </row>
    <row r="167" spans="3:55" ht="15.75" customHeight="1">
      <c r="C167" s="45" t="e">
        <f t="shared" si="16"/>
        <v>#REF!</v>
      </c>
      <c r="D167" s="8" t="e">
        <f>IF(SUM(#REF!)&lt;&gt;'Recursos Humanos'!U81,"Erro",0)</f>
        <v>#REF!</v>
      </c>
      <c r="E167" s="46">
        <f>'Recursos Humanos'!$U81*E30</f>
        <v>0</v>
      </c>
      <c r="F167" s="46">
        <f>'Recursos Humanos'!$U81*F30</f>
        <v>0</v>
      </c>
      <c r="G167" s="46"/>
      <c r="I167" s="46">
        <f>'Recursos Humanos'!$U81*I30</f>
        <v>0</v>
      </c>
      <c r="J167" s="46">
        <f>'Recursos Humanos'!$U81*J30</f>
        <v>0</v>
      </c>
      <c r="K167" s="46"/>
      <c r="M167" s="46">
        <f>'Recursos Humanos'!$U81*M30</f>
        <v>0</v>
      </c>
      <c r="N167" s="46">
        <f>'Recursos Humanos'!$U81*N30</f>
        <v>0</v>
      </c>
      <c r="O167" s="46"/>
      <c r="Q167" s="46">
        <f>'Recursos Humanos'!$U81*Q30</f>
        <v>0</v>
      </c>
      <c r="R167" s="46">
        <f>'Recursos Humanos'!$U81*R30</f>
        <v>0</v>
      </c>
      <c r="S167" s="46"/>
      <c r="U167" s="46">
        <f>'Recursos Humanos'!$U81*U30</f>
        <v>0</v>
      </c>
      <c r="V167" s="46">
        <f>'Recursos Humanos'!$U81*V30</f>
        <v>0</v>
      </c>
      <c r="W167" s="46"/>
      <c r="Y167" s="46">
        <f>'Recursos Humanos'!$U81*Y30</f>
        <v>0</v>
      </c>
      <c r="Z167" s="46">
        <f>'Recursos Humanos'!$U81*Z30</f>
        <v>0</v>
      </c>
      <c r="AA167" s="46"/>
      <c r="AC167" s="46">
        <f>'Recursos Humanos'!$U81*AC30</f>
        <v>0</v>
      </c>
      <c r="AD167" s="46">
        <f>'Recursos Humanos'!$U81*AD30</f>
        <v>0</v>
      </c>
      <c r="AE167" s="46"/>
      <c r="AG167" s="46">
        <f>'Recursos Humanos'!$U81*AG30</f>
        <v>0</v>
      </c>
      <c r="AH167" s="46">
        <f>'Recursos Humanos'!$U81*AH30</f>
        <v>0</v>
      </c>
      <c r="AI167" s="46"/>
      <c r="AK167" s="46">
        <f>'Recursos Humanos'!$U81*AK30</f>
        <v>0</v>
      </c>
      <c r="AL167" s="46">
        <f>'Recursos Humanos'!$U81*AL30</f>
        <v>0</v>
      </c>
      <c r="AM167" s="46"/>
      <c r="AO167" s="46">
        <f>'Recursos Humanos'!$U81*AO30</f>
        <v>0</v>
      </c>
      <c r="AP167" s="46">
        <f>'Recursos Humanos'!$U81*AP30</f>
        <v>0</v>
      </c>
      <c r="AQ167" s="46"/>
      <c r="AS167" s="46">
        <f>'Recursos Humanos'!$U81*AS30</f>
        <v>0</v>
      </c>
      <c r="AT167" s="46">
        <f>'Recursos Humanos'!$U81*AT30</f>
        <v>0</v>
      </c>
      <c r="AU167" s="46"/>
      <c r="AW167" s="46">
        <f>'Recursos Humanos'!$U81*AW30</f>
        <v>0</v>
      </c>
      <c r="AX167" s="46">
        <f>'Recursos Humanos'!$U81*AX30</f>
        <v>0</v>
      </c>
      <c r="AY167" s="46"/>
      <c r="BA167" s="46">
        <f>'Recursos Humanos'!$U81*BA30</f>
        <v>0</v>
      </c>
      <c r="BB167" s="46">
        <f>'Recursos Humanos'!$U81*BB30</f>
        <v>0</v>
      </c>
      <c r="BC167" s="46"/>
    </row>
    <row r="168" spans="3:55" ht="15.75" customHeight="1">
      <c r="C168" s="45" t="e">
        <f t="shared" si="16"/>
        <v>#REF!</v>
      </c>
      <c r="D168" s="8" t="e">
        <f>IF(SUM(#REF!)&lt;&gt;'Recursos Humanos'!U82,"Erro",0)</f>
        <v>#REF!</v>
      </c>
      <c r="E168" s="46">
        <f>'Recursos Humanos'!$U82*E31</f>
        <v>0</v>
      </c>
      <c r="F168" s="46">
        <f>'Recursos Humanos'!$U82*F31</f>
        <v>0</v>
      </c>
      <c r="G168" s="46"/>
      <c r="I168" s="46">
        <f>'Recursos Humanos'!$U82*I31</f>
        <v>0</v>
      </c>
      <c r="J168" s="46">
        <f>'Recursos Humanos'!$U82*J31</f>
        <v>0</v>
      </c>
      <c r="K168" s="46"/>
      <c r="M168" s="46">
        <f>'Recursos Humanos'!$U82*M31</f>
        <v>0</v>
      </c>
      <c r="N168" s="46">
        <f>'Recursos Humanos'!$U82*N31</f>
        <v>0</v>
      </c>
      <c r="O168" s="46"/>
      <c r="Q168" s="46">
        <f>'Recursos Humanos'!$U82*Q31</f>
        <v>0</v>
      </c>
      <c r="R168" s="46">
        <f>'Recursos Humanos'!$U82*R31</f>
        <v>0</v>
      </c>
      <c r="S168" s="46"/>
      <c r="U168" s="46">
        <f>'Recursos Humanos'!$U82*U31</f>
        <v>0</v>
      </c>
      <c r="V168" s="46">
        <f>'Recursos Humanos'!$U82*V31</f>
        <v>0</v>
      </c>
      <c r="W168" s="46"/>
      <c r="Y168" s="46">
        <f>'Recursos Humanos'!$U82*Y31</f>
        <v>0</v>
      </c>
      <c r="Z168" s="46">
        <f>'Recursos Humanos'!$U82*Z31</f>
        <v>0</v>
      </c>
      <c r="AA168" s="46"/>
      <c r="AC168" s="46">
        <f>'Recursos Humanos'!$U82*AC31</f>
        <v>0</v>
      </c>
      <c r="AD168" s="46">
        <f>'Recursos Humanos'!$U82*AD31</f>
        <v>0</v>
      </c>
      <c r="AE168" s="46"/>
      <c r="AG168" s="46">
        <f>'Recursos Humanos'!$U82*AG31</f>
        <v>0</v>
      </c>
      <c r="AH168" s="46">
        <f>'Recursos Humanos'!$U82*AH31</f>
        <v>0</v>
      </c>
      <c r="AI168" s="46"/>
      <c r="AK168" s="46">
        <f>'Recursos Humanos'!$U82*AK31</f>
        <v>0</v>
      </c>
      <c r="AL168" s="46">
        <f>'Recursos Humanos'!$U82*AL31</f>
        <v>0</v>
      </c>
      <c r="AM168" s="46"/>
      <c r="AO168" s="46">
        <f>'Recursos Humanos'!$U82*AO31</f>
        <v>0</v>
      </c>
      <c r="AP168" s="46">
        <f>'Recursos Humanos'!$U82*AP31</f>
        <v>0</v>
      </c>
      <c r="AQ168" s="46"/>
      <c r="AS168" s="46">
        <f>'Recursos Humanos'!$U82*AS31</f>
        <v>0</v>
      </c>
      <c r="AT168" s="46">
        <f>'Recursos Humanos'!$U82*AT31</f>
        <v>0</v>
      </c>
      <c r="AU168" s="46"/>
      <c r="AW168" s="46">
        <f>'Recursos Humanos'!$U82*AW31</f>
        <v>0</v>
      </c>
      <c r="AX168" s="46">
        <f>'Recursos Humanos'!$U82*AX31</f>
        <v>0</v>
      </c>
      <c r="AY168" s="46"/>
      <c r="BA168" s="46">
        <f>'Recursos Humanos'!$U82*BA31</f>
        <v>0</v>
      </c>
      <c r="BB168" s="46">
        <f>'Recursos Humanos'!$U82*BB31</f>
        <v>0</v>
      </c>
      <c r="BC168" s="46"/>
    </row>
    <row r="169" spans="3:55" ht="15.75" customHeight="1">
      <c r="C169" s="45" t="e">
        <f t="shared" si="16"/>
        <v>#REF!</v>
      </c>
      <c r="D169" s="8" t="e">
        <f>IF(SUM(#REF!)&lt;&gt;'Recursos Humanos'!U83,"Erro",0)</f>
        <v>#REF!</v>
      </c>
      <c r="E169" s="46">
        <f>'Recursos Humanos'!$U83*E32</f>
        <v>0</v>
      </c>
      <c r="F169" s="46">
        <f>'Recursos Humanos'!$U83*F32</f>
        <v>0</v>
      </c>
      <c r="G169" s="46"/>
      <c r="I169" s="46">
        <f>'Recursos Humanos'!$U83*I32</f>
        <v>0</v>
      </c>
      <c r="J169" s="46">
        <f>'Recursos Humanos'!$U83*J32</f>
        <v>0</v>
      </c>
      <c r="K169" s="46"/>
      <c r="M169" s="46">
        <f>'Recursos Humanos'!$U83*M32</f>
        <v>0</v>
      </c>
      <c r="N169" s="46">
        <f>'Recursos Humanos'!$U83*N32</f>
        <v>0</v>
      </c>
      <c r="O169" s="46"/>
      <c r="Q169" s="46">
        <f>'Recursos Humanos'!$U83*Q32</f>
        <v>0</v>
      </c>
      <c r="R169" s="46">
        <f>'Recursos Humanos'!$U83*R32</f>
        <v>0</v>
      </c>
      <c r="S169" s="46"/>
      <c r="U169" s="46">
        <f>'Recursos Humanos'!$U83*U32</f>
        <v>0</v>
      </c>
      <c r="V169" s="46">
        <f>'Recursos Humanos'!$U83*V32</f>
        <v>0</v>
      </c>
      <c r="W169" s="46"/>
      <c r="Y169" s="46">
        <f>'Recursos Humanos'!$U83*Y32</f>
        <v>0</v>
      </c>
      <c r="Z169" s="46">
        <f>'Recursos Humanos'!$U83*Z32</f>
        <v>0</v>
      </c>
      <c r="AA169" s="46"/>
      <c r="AC169" s="46">
        <f>'Recursos Humanos'!$U83*AC32</f>
        <v>0</v>
      </c>
      <c r="AD169" s="46">
        <f>'Recursos Humanos'!$U83*AD32</f>
        <v>0</v>
      </c>
      <c r="AE169" s="46"/>
      <c r="AG169" s="46">
        <f>'Recursos Humanos'!$U83*AG32</f>
        <v>0</v>
      </c>
      <c r="AH169" s="46">
        <f>'Recursos Humanos'!$U83*AH32</f>
        <v>0</v>
      </c>
      <c r="AI169" s="46"/>
      <c r="AK169" s="46">
        <f>'Recursos Humanos'!$U83*AK32</f>
        <v>0</v>
      </c>
      <c r="AL169" s="46">
        <f>'Recursos Humanos'!$U83*AL32</f>
        <v>0</v>
      </c>
      <c r="AM169" s="46"/>
      <c r="AO169" s="46">
        <f>'Recursos Humanos'!$U83*AO32</f>
        <v>0</v>
      </c>
      <c r="AP169" s="46">
        <f>'Recursos Humanos'!$U83*AP32</f>
        <v>0</v>
      </c>
      <c r="AQ169" s="46"/>
      <c r="AS169" s="46">
        <f>'Recursos Humanos'!$U83*AS32</f>
        <v>0</v>
      </c>
      <c r="AT169" s="46">
        <f>'Recursos Humanos'!$U83*AT32</f>
        <v>0</v>
      </c>
      <c r="AU169" s="46"/>
      <c r="AW169" s="46">
        <f>'Recursos Humanos'!$U83*AW32</f>
        <v>0</v>
      </c>
      <c r="AX169" s="46">
        <f>'Recursos Humanos'!$U83*AX32</f>
        <v>0</v>
      </c>
      <c r="AY169" s="46"/>
      <c r="BA169" s="46">
        <f>'Recursos Humanos'!$U83*BA32</f>
        <v>0</v>
      </c>
      <c r="BB169" s="46">
        <f>'Recursos Humanos'!$U83*BB32</f>
        <v>0</v>
      </c>
      <c r="BC169" s="46"/>
    </row>
    <row r="170" spans="3:55" ht="15.75" customHeight="1">
      <c r="C170" s="45" t="e">
        <f t="shared" si="16"/>
        <v>#REF!</v>
      </c>
      <c r="D170" s="8" t="e">
        <f>IF(SUM(#REF!)&lt;&gt;'Recursos Humanos'!U84,"Erro",0)</f>
        <v>#REF!</v>
      </c>
      <c r="E170" s="46">
        <f>'Recursos Humanos'!$U84*E33</f>
        <v>0</v>
      </c>
      <c r="F170" s="46">
        <f>'Recursos Humanos'!$U84*F33</f>
        <v>0</v>
      </c>
      <c r="G170" s="46"/>
      <c r="I170" s="46">
        <f>'Recursos Humanos'!$U84*I33</f>
        <v>0</v>
      </c>
      <c r="J170" s="46">
        <f>'Recursos Humanos'!$U84*J33</f>
        <v>0</v>
      </c>
      <c r="K170" s="46"/>
      <c r="M170" s="46">
        <f>'Recursos Humanos'!$U84*M33</f>
        <v>0</v>
      </c>
      <c r="N170" s="46">
        <f>'Recursos Humanos'!$U84*N33</f>
        <v>0</v>
      </c>
      <c r="O170" s="46"/>
      <c r="Q170" s="46">
        <f>'Recursos Humanos'!$U84*Q33</f>
        <v>0</v>
      </c>
      <c r="R170" s="46">
        <f>'Recursos Humanos'!$U84*R33</f>
        <v>0</v>
      </c>
      <c r="S170" s="46"/>
      <c r="U170" s="46">
        <f>'Recursos Humanos'!$U84*U33</f>
        <v>0</v>
      </c>
      <c r="V170" s="46">
        <f>'Recursos Humanos'!$U84*V33</f>
        <v>0</v>
      </c>
      <c r="W170" s="46"/>
      <c r="Y170" s="46">
        <f>'Recursos Humanos'!$U84*Y33</f>
        <v>0</v>
      </c>
      <c r="Z170" s="46">
        <f>'Recursos Humanos'!$U84*Z33</f>
        <v>0</v>
      </c>
      <c r="AA170" s="46"/>
      <c r="AC170" s="46">
        <f>'Recursos Humanos'!$U84*AC33</f>
        <v>0</v>
      </c>
      <c r="AD170" s="46">
        <f>'Recursos Humanos'!$U84*AD33</f>
        <v>0</v>
      </c>
      <c r="AE170" s="46"/>
      <c r="AG170" s="46">
        <f>'Recursos Humanos'!$U84*AG33</f>
        <v>0</v>
      </c>
      <c r="AH170" s="46">
        <f>'Recursos Humanos'!$U84*AH33</f>
        <v>0</v>
      </c>
      <c r="AI170" s="46"/>
      <c r="AK170" s="46">
        <f>'Recursos Humanos'!$U84*AK33</f>
        <v>0</v>
      </c>
      <c r="AL170" s="46">
        <f>'Recursos Humanos'!$U84*AL33</f>
        <v>0</v>
      </c>
      <c r="AM170" s="46"/>
      <c r="AO170" s="46">
        <f>'Recursos Humanos'!$U84*AO33</f>
        <v>0</v>
      </c>
      <c r="AP170" s="46">
        <f>'Recursos Humanos'!$U84*AP33</f>
        <v>0</v>
      </c>
      <c r="AQ170" s="46"/>
      <c r="AS170" s="46">
        <f>'Recursos Humanos'!$U84*AS33</f>
        <v>0</v>
      </c>
      <c r="AT170" s="46">
        <f>'Recursos Humanos'!$U84*AT33</f>
        <v>0</v>
      </c>
      <c r="AU170" s="46"/>
      <c r="AW170" s="46">
        <f>'Recursos Humanos'!$U84*AW33</f>
        <v>0</v>
      </c>
      <c r="AX170" s="46">
        <f>'Recursos Humanos'!$U84*AX33</f>
        <v>0</v>
      </c>
      <c r="AY170" s="46"/>
      <c r="BA170" s="46">
        <f>'Recursos Humanos'!$U84*BA33</f>
        <v>0</v>
      </c>
      <c r="BB170" s="46">
        <f>'Recursos Humanos'!$U84*BB33</f>
        <v>0</v>
      </c>
      <c r="BC170" s="46"/>
    </row>
    <row r="171" spans="3:55" ht="15.75" customHeight="1">
      <c r="C171" s="45" t="e">
        <f t="shared" si="16"/>
        <v>#REF!</v>
      </c>
      <c r="D171" s="8" t="e">
        <f>IF(SUM(#REF!)&lt;&gt;'Recursos Humanos'!U85,"Erro",0)</f>
        <v>#REF!</v>
      </c>
      <c r="E171" s="46">
        <f>'Recursos Humanos'!$U85*E34</f>
        <v>0</v>
      </c>
      <c r="F171" s="46">
        <f>'Recursos Humanos'!$U85*F34</f>
        <v>0</v>
      </c>
      <c r="G171" s="46"/>
      <c r="I171" s="46">
        <f>'Recursos Humanos'!$U85*I34</f>
        <v>0</v>
      </c>
      <c r="J171" s="46">
        <f>'Recursos Humanos'!$U85*J34</f>
        <v>0</v>
      </c>
      <c r="K171" s="46"/>
      <c r="M171" s="46">
        <f>'Recursos Humanos'!$U85*M34</f>
        <v>0</v>
      </c>
      <c r="N171" s="46">
        <f>'Recursos Humanos'!$U85*N34</f>
        <v>0</v>
      </c>
      <c r="O171" s="46"/>
      <c r="Q171" s="46">
        <f>'Recursos Humanos'!$U85*Q34</f>
        <v>0</v>
      </c>
      <c r="R171" s="46">
        <f>'Recursos Humanos'!$U85*R34</f>
        <v>0</v>
      </c>
      <c r="S171" s="46"/>
      <c r="U171" s="46">
        <f>'Recursos Humanos'!$U85*U34</f>
        <v>0</v>
      </c>
      <c r="V171" s="46">
        <f>'Recursos Humanos'!$U85*V34</f>
        <v>0</v>
      </c>
      <c r="W171" s="46"/>
      <c r="Y171" s="46">
        <f>'Recursos Humanos'!$U85*Y34</f>
        <v>0</v>
      </c>
      <c r="Z171" s="46">
        <f>'Recursos Humanos'!$U85*Z34</f>
        <v>0</v>
      </c>
      <c r="AA171" s="46"/>
      <c r="AC171" s="46">
        <f>'Recursos Humanos'!$U85*AC34</f>
        <v>0</v>
      </c>
      <c r="AD171" s="46">
        <f>'Recursos Humanos'!$U85*AD34</f>
        <v>0</v>
      </c>
      <c r="AE171" s="46"/>
      <c r="AG171" s="46">
        <f>'Recursos Humanos'!$U85*AG34</f>
        <v>0</v>
      </c>
      <c r="AH171" s="46">
        <f>'Recursos Humanos'!$U85*AH34</f>
        <v>0</v>
      </c>
      <c r="AI171" s="46"/>
      <c r="AK171" s="46">
        <f>'Recursos Humanos'!$U85*AK34</f>
        <v>0</v>
      </c>
      <c r="AL171" s="46">
        <f>'Recursos Humanos'!$U85*AL34</f>
        <v>0</v>
      </c>
      <c r="AM171" s="46"/>
      <c r="AO171" s="46">
        <f>'Recursos Humanos'!$U85*AO34</f>
        <v>0</v>
      </c>
      <c r="AP171" s="46">
        <f>'Recursos Humanos'!$U85*AP34</f>
        <v>0</v>
      </c>
      <c r="AQ171" s="46"/>
      <c r="AS171" s="46">
        <f>'Recursos Humanos'!$U85*AS34</f>
        <v>0</v>
      </c>
      <c r="AT171" s="46">
        <f>'Recursos Humanos'!$U85*AT34</f>
        <v>0</v>
      </c>
      <c r="AU171" s="46"/>
      <c r="AW171" s="46">
        <f>'Recursos Humanos'!$U85*AW34</f>
        <v>0</v>
      </c>
      <c r="AX171" s="46">
        <f>'Recursos Humanos'!$U85*AX34</f>
        <v>0</v>
      </c>
      <c r="AY171" s="46"/>
      <c r="BA171" s="46">
        <f>'Recursos Humanos'!$U85*BA34</f>
        <v>0</v>
      </c>
      <c r="BB171" s="46">
        <f>'Recursos Humanos'!$U85*BB34</f>
        <v>0</v>
      </c>
      <c r="BC171" s="46"/>
    </row>
    <row r="172" spans="3:55" ht="15.75" customHeight="1">
      <c r="C172" s="45" t="e">
        <f t="shared" si="16"/>
        <v>#REF!</v>
      </c>
      <c r="D172" s="8" t="e">
        <f>IF(SUM(#REF!)&lt;&gt;'Recursos Humanos'!U86,"Erro",0)</f>
        <v>#REF!</v>
      </c>
      <c r="E172" s="46">
        <f>'Recursos Humanos'!$U86*E35</f>
        <v>0</v>
      </c>
      <c r="F172" s="46">
        <f>'Recursos Humanos'!$U86*F35</f>
        <v>0</v>
      </c>
      <c r="G172" s="46"/>
      <c r="I172" s="46">
        <f>'Recursos Humanos'!$U86*I35</f>
        <v>0</v>
      </c>
      <c r="J172" s="46">
        <f>'Recursos Humanos'!$U86*J35</f>
        <v>0</v>
      </c>
      <c r="K172" s="46"/>
      <c r="M172" s="46">
        <f>'Recursos Humanos'!$U86*M35</f>
        <v>0</v>
      </c>
      <c r="N172" s="46">
        <f>'Recursos Humanos'!$U86*N35</f>
        <v>0</v>
      </c>
      <c r="O172" s="46"/>
      <c r="Q172" s="46">
        <f>'Recursos Humanos'!$U86*Q35</f>
        <v>0</v>
      </c>
      <c r="R172" s="46">
        <f>'Recursos Humanos'!$U86*R35</f>
        <v>0</v>
      </c>
      <c r="S172" s="46"/>
      <c r="U172" s="46">
        <f>'Recursos Humanos'!$U86*U35</f>
        <v>0</v>
      </c>
      <c r="V172" s="46">
        <f>'Recursos Humanos'!$U86*V35</f>
        <v>0</v>
      </c>
      <c r="W172" s="46"/>
      <c r="Y172" s="46">
        <f>'Recursos Humanos'!$U86*Y35</f>
        <v>0</v>
      </c>
      <c r="Z172" s="46">
        <f>'Recursos Humanos'!$U86*Z35</f>
        <v>0</v>
      </c>
      <c r="AA172" s="46"/>
      <c r="AC172" s="46">
        <f>'Recursos Humanos'!$U86*AC35</f>
        <v>0</v>
      </c>
      <c r="AD172" s="46">
        <f>'Recursos Humanos'!$U86*AD35</f>
        <v>0</v>
      </c>
      <c r="AE172" s="46"/>
      <c r="AG172" s="46">
        <f>'Recursos Humanos'!$U86*AG35</f>
        <v>0</v>
      </c>
      <c r="AH172" s="46">
        <f>'Recursos Humanos'!$U86*AH35</f>
        <v>0</v>
      </c>
      <c r="AI172" s="46"/>
      <c r="AK172" s="46">
        <f>'Recursos Humanos'!$U86*AK35</f>
        <v>0</v>
      </c>
      <c r="AL172" s="46">
        <f>'Recursos Humanos'!$U86*AL35</f>
        <v>0</v>
      </c>
      <c r="AM172" s="46"/>
      <c r="AO172" s="46">
        <f>'Recursos Humanos'!$U86*AO35</f>
        <v>0</v>
      </c>
      <c r="AP172" s="46">
        <f>'Recursos Humanos'!$U86*AP35</f>
        <v>0</v>
      </c>
      <c r="AQ172" s="46"/>
      <c r="AS172" s="46">
        <f>'Recursos Humanos'!$U86*AS35</f>
        <v>0</v>
      </c>
      <c r="AT172" s="46">
        <f>'Recursos Humanos'!$U86*AT35</f>
        <v>0</v>
      </c>
      <c r="AU172" s="46"/>
      <c r="AW172" s="46">
        <f>'Recursos Humanos'!$U86*AW35</f>
        <v>0</v>
      </c>
      <c r="AX172" s="46">
        <f>'Recursos Humanos'!$U86*AX35</f>
        <v>0</v>
      </c>
      <c r="AY172" s="46"/>
      <c r="BA172" s="46">
        <f>'Recursos Humanos'!$U86*BA35</f>
        <v>0</v>
      </c>
      <c r="BB172" s="46">
        <f>'Recursos Humanos'!$U86*BB35</f>
        <v>0</v>
      </c>
      <c r="BC172" s="46"/>
    </row>
    <row r="173" spans="3:55" ht="15.75" customHeight="1">
      <c r="C173" s="45" t="e">
        <f t="shared" si="16"/>
        <v>#REF!</v>
      </c>
      <c r="D173" s="8" t="e">
        <f>IF(SUM(#REF!)&lt;&gt;'Recursos Humanos'!U87,"Erro",0)</f>
        <v>#REF!</v>
      </c>
      <c r="E173" s="46">
        <f>'Recursos Humanos'!$U87*E36</f>
        <v>0</v>
      </c>
      <c r="F173" s="46">
        <f>'Recursos Humanos'!$U87*F36</f>
        <v>0</v>
      </c>
      <c r="G173" s="46"/>
      <c r="I173" s="46">
        <f>'Recursos Humanos'!$U87*I36</f>
        <v>0</v>
      </c>
      <c r="J173" s="46">
        <f>'Recursos Humanos'!$U87*J36</f>
        <v>0</v>
      </c>
      <c r="K173" s="46"/>
      <c r="M173" s="46">
        <f>'Recursos Humanos'!$U87*M36</f>
        <v>0</v>
      </c>
      <c r="N173" s="46">
        <f>'Recursos Humanos'!$U87*N36</f>
        <v>0</v>
      </c>
      <c r="O173" s="46"/>
      <c r="Q173" s="46">
        <f>'Recursos Humanos'!$U87*Q36</f>
        <v>0</v>
      </c>
      <c r="R173" s="46">
        <f>'Recursos Humanos'!$U87*R36</f>
        <v>0</v>
      </c>
      <c r="S173" s="46"/>
      <c r="U173" s="46">
        <f>'Recursos Humanos'!$U87*U36</f>
        <v>0</v>
      </c>
      <c r="V173" s="46">
        <f>'Recursos Humanos'!$U87*V36</f>
        <v>0</v>
      </c>
      <c r="W173" s="46"/>
      <c r="Y173" s="46">
        <f>'Recursos Humanos'!$U87*Y36</f>
        <v>0</v>
      </c>
      <c r="Z173" s="46">
        <f>'Recursos Humanos'!$U87*Z36</f>
        <v>0</v>
      </c>
      <c r="AA173" s="46"/>
      <c r="AC173" s="46">
        <f>'Recursos Humanos'!$U87*AC36</f>
        <v>0</v>
      </c>
      <c r="AD173" s="46">
        <f>'Recursos Humanos'!$U87*AD36</f>
        <v>0</v>
      </c>
      <c r="AE173" s="46"/>
      <c r="AG173" s="46">
        <f>'Recursos Humanos'!$U87*AG36</f>
        <v>0</v>
      </c>
      <c r="AH173" s="46">
        <f>'Recursos Humanos'!$U87*AH36</f>
        <v>0</v>
      </c>
      <c r="AI173" s="46"/>
      <c r="AK173" s="46">
        <f>'Recursos Humanos'!$U87*AK36</f>
        <v>0</v>
      </c>
      <c r="AL173" s="46">
        <f>'Recursos Humanos'!$U87*AL36</f>
        <v>0</v>
      </c>
      <c r="AM173" s="46"/>
      <c r="AO173" s="46">
        <f>'Recursos Humanos'!$U87*AO36</f>
        <v>0</v>
      </c>
      <c r="AP173" s="46">
        <f>'Recursos Humanos'!$U87*AP36</f>
        <v>0</v>
      </c>
      <c r="AQ173" s="46"/>
      <c r="AS173" s="46">
        <f>'Recursos Humanos'!$U87*AS36</f>
        <v>0</v>
      </c>
      <c r="AT173" s="46">
        <f>'Recursos Humanos'!$U87*AT36</f>
        <v>0</v>
      </c>
      <c r="AU173" s="46"/>
      <c r="AW173" s="46">
        <f>'Recursos Humanos'!$U87*AW36</f>
        <v>0</v>
      </c>
      <c r="AX173" s="46">
        <f>'Recursos Humanos'!$U87*AX36</f>
        <v>0</v>
      </c>
      <c r="AY173" s="46"/>
      <c r="BA173" s="46">
        <f>'Recursos Humanos'!$U87*BA36</f>
        <v>0</v>
      </c>
      <c r="BB173" s="46">
        <f>'Recursos Humanos'!$U87*BB36</f>
        <v>0</v>
      </c>
      <c r="BC173" s="46"/>
    </row>
    <row r="174" spans="3:55" ht="15.75" customHeight="1">
      <c r="C174" s="45" t="e">
        <f t="shared" si="16"/>
        <v>#REF!</v>
      </c>
      <c r="D174" s="8" t="e">
        <f>IF(SUM(#REF!)&lt;&gt;'Recursos Humanos'!U88,"Erro",0)</f>
        <v>#REF!</v>
      </c>
      <c r="E174" s="46">
        <f>'Recursos Humanos'!$U88*E37</f>
        <v>0</v>
      </c>
      <c r="F174" s="46">
        <f>'Recursos Humanos'!$U88*F37</f>
        <v>0</v>
      </c>
      <c r="G174" s="46"/>
      <c r="I174" s="46">
        <f>'Recursos Humanos'!$U88*I37</f>
        <v>0</v>
      </c>
      <c r="J174" s="46">
        <f>'Recursos Humanos'!$U88*J37</f>
        <v>0</v>
      </c>
      <c r="K174" s="46"/>
      <c r="M174" s="46">
        <f>'Recursos Humanos'!$U88*M37</f>
        <v>0</v>
      </c>
      <c r="N174" s="46">
        <f>'Recursos Humanos'!$U88*N37</f>
        <v>0</v>
      </c>
      <c r="O174" s="46"/>
      <c r="Q174" s="46">
        <f>'Recursos Humanos'!$U88*Q37</f>
        <v>0</v>
      </c>
      <c r="R174" s="46">
        <f>'Recursos Humanos'!$U88*R37</f>
        <v>0</v>
      </c>
      <c r="S174" s="46"/>
      <c r="U174" s="46">
        <f>'Recursos Humanos'!$U88*U37</f>
        <v>0</v>
      </c>
      <c r="V174" s="46">
        <f>'Recursos Humanos'!$U88*V37</f>
        <v>0</v>
      </c>
      <c r="W174" s="46"/>
      <c r="Y174" s="46">
        <f>'Recursos Humanos'!$U88*Y37</f>
        <v>0</v>
      </c>
      <c r="Z174" s="46">
        <f>'Recursos Humanos'!$U88*Z37</f>
        <v>0</v>
      </c>
      <c r="AA174" s="46"/>
      <c r="AC174" s="46">
        <f>'Recursos Humanos'!$U88*AC37</f>
        <v>0</v>
      </c>
      <c r="AD174" s="46">
        <f>'Recursos Humanos'!$U88*AD37</f>
        <v>0</v>
      </c>
      <c r="AE174" s="46"/>
      <c r="AG174" s="46">
        <f>'Recursos Humanos'!$U88*AG37</f>
        <v>0</v>
      </c>
      <c r="AH174" s="46">
        <f>'Recursos Humanos'!$U88*AH37</f>
        <v>0</v>
      </c>
      <c r="AI174" s="46"/>
      <c r="AK174" s="46">
        <f>'Recursos Humanos'!$U88*AK37</f>
        <v>0</v>
      </c>
      <c r="AL174" s="46">
        <f>'Recursos Humanos'!$U88*AL37</f>
        <v>0</v>
      </c>
      <c r="AM174" s="46"/>
      <c r="AO174" s="46">
        <f>'Recursos Humanos'!$U88*AO37</f>
        <v>0</v>
      </c>
      <c r="AP174" s="46">
        <f>'Recursos Humanos'!$U88*AP37</f>
        <v>0</v>
      </c>
      <c r="AQ174" s="46"/>
      <c r="AS174" s="46">
        <f>'Recursos Humanos'!$U88*AS37</f>
        <v>0</v>
      </c>
      <c r="AT174" s="46">
        <f>'Recursos Humanos'!$U88*AT37</f>
        <v>0</v>
      </c>
      <c r="AU174" s="46"/>
      <c r="AW174" s="46">
        <f>'Recursos Humanos'!$U88*AW37</f>
        <v>0</v>
      </c>
      <c r="AX174" s="46">
        <f>'Recursos Humanos'!$U88*AX37</f>
        <v>0</v>
      </c>
      <c r="AY174" s="46"/>
      <c r="BA174" s="46">
        <f>'Recursos Humanos'!$U88*BA37</f>
        <v>0</v>
      </c>
      <c r="BB174" s="46">
        <f>'Recursos Humanos'!$U88*BB37</f>
        <v>0</v>
      </c>
      <c r="BC174" s="46"/>
    </row>
    <row r="175" spans="3:55" ht="15.75" customHeight="1">
      <c r="C175" s="45" t="e">
        <f t="shared" si="16"/>
        <v>#REF!</v>
      </c>
      <c r="D175" s="8" t="e">
        <f>IF(SUM(#REF!)&lt;&gt;'Recursos Humanos'!U89,"Erro",0)</f>
        <v>#REF!</v>
      </c>
      <c r="E175" s="46">
        <f>'Recursos Humanos'!$U89*E38</f>
        <v>0</v>
      </c>
      <c r="F175" s="46">
        <f>'Recursos Humanos'!$U89*F38</f>
        <v>0</v>
      </c>
      <c r="G175" s="46"/>
      <c r="I175" s="46">
        <f>'Recursos Humanos'!$U89*I38</f>
        <v>0</v>
      </c>
      <c r="J175" s="46">
        <f>'Recursos Humanos'!$U89*J38</f>
        <v>0</v>
      </c>
      <c r="K175" s="46"/>
      <c r="M175" s="46">
        <f>'Recursos Humanos'!$U89*M38</f>
        <v>0</v>
      </c>
      <c r="N175" s="46">
        <f>'Recursos Humanos'!$U89*N38</f>
        <v>0</v>
      </c>
      <c r="O175" s="46"/>
      <c r="Q175" s="46">
        <f>'Recursos Humanos'!$U89*Q38</f>
        <v>0</v>
      </c>
      <c r="R175" s="46">
        <f>'Recursos Humanos'!$U89*R38</f>
        <v>0</v>
      </c>
      <c r="S175" s="46"/>
      <c r="U175" s="46">
        <f>'Recursos Humanos'!$U89*U38</f>
        <v>0</v>
      </c>
      <c r="V175" s="46">
        <f>'Recursos Humanos'!$U89*V38</f>
        <v>0</v>
      </c>
      <c r="W175" s="46"/>
      <c r="Y175" s="46">
        <f>'Recursos Humanos'!$U89*Y38</f>
        <v>0</v>
      </c>
      <c r="Z175" s="46">
        <f>'Recursos Humanos'!$U89*Z38</f>
        <v>0</v>
      </c>
      <c r="AA175" s="46"/>
      <c r="AC175" s="46">
        <f>'Recursos Humanos'!$U89*AC38</f>
        <v>0</v>
      </c>
      <c r="AD175" s="46">
        <f>'Recursos Humanos'!$U89*AD38</f>
        <v>0</v>
      </c>
      <c r="AE175" s="46"/>
      <c r="AG175" s="46">
        <f>'Recursos Humanos'!$U89*AG38</f>
        <v>0</v>
      </c>
      <c r="AH175" s="46">
        <f>'Recursos Humanos'!$U89*AH38</f>
        <v>0</v>
      </c>
      <c r="AI175" s="46"/>
      <c r="AK175" s="46">
        <f>'Recursos Humanos'!$U89*AK38</f>
        <v>0</v>
      </c>
      <c r="AL175" s="46">
        <f>'Recursos Humanos'!$U89*AL38</f>
        <v>0</v>
      </c>
      <c r="AM175" s="46"/>
      <c r="AO175" s="46">
        <f>'Recursos Humanos'!$U89*AO38</f>
        <v>0</v>
      </c>
      <c r="AP175" s="46">
        <f>'Recursos Humanos'!$U89*AP38</f>
        <v>0</v>
      </c>
      <c r="AQ175" s="46"/>
      <c r="AS175" s="46">
        <f>'Recursos Humanos'!$U89*AS38</f>
        <v>0</v>
      </c>
      <c r="AT175" s="46">
        <f>'Recursos Humanos'!$U89*AT38</f>
        <v>0</v>
      </c>
      <c r="AU175" s="46"/>
      <c r="AW175" s="46">
        <f>'Recursos Humanos'!$U89*AW38</f>
        <v>0</v>
      </c>
      <c r="AX175" s="46">
        <f>'Recursos Humanos'!$U89*AX38</f>
        <v>0</v>
      </c>
      <c r="AY175" s="46"/>
      <c r="BA175" s="46">
        <f>'Recursos Humanos'!$U89*BA38</f>
        <v>0</v>
      </c>
      <c r="BB175" s="46">
        <f>'Recursos Humanos'!$U89*BB38</f>
        <v>0</v>
      </c>
      <c r="BC175" s="46"/>
    </row>
    <row r="176" spans="3:55" ht="15.75" customHeight="1">
      <c r="C176" s="45" t="e">
        <f t="shared" si="16"/>
        <v>#REF!</v>
      </c>
      <c r="D176" s="8" t="e">
        <f>IF(SUM(#REF!)&lt;&gt;'Recursos Humanos'!U90,"Erro",0)</f>
        <v>#REF!</v>
      </c>
      <c r="E176" s="46">
        <f>'Recursos Humanos'!$U90*E39</f>
        <v>0</v>
      </c>
      <c r="F176" s="46">
        <f>'Recursos Humanos'!$U90*F39</f>
        <v>0</v>
      </c>
      <c r="G176" s="46"/>
      <c r="I176" s="46">
        <f>'Recursos Humanos'!$U90*I39</f>
        <v>0</v>
      </c>
      <c r="J176" s="46">
        <f>'Recursos Humanos'!$U90*J39</f>
        <v>0</v>
      </c>
      <c r="K176" s="46"/>
      <c r="M176" s="46">
        <f>'Recursos Humanos'!$U90*M39</f>
        <v>0</v>
      </c>
      <c r="N176" s="46">
        <f>'Recursos Humanos'!$U90*N39</f>
        <v>0</v>
      </c>
      <c r="O176" s="46"/>
      <c r="Q176" s="46">
        <f>'Recursos Humanos'!$U90*Q39</f>
        <v>0</v>
      </c>
      <c r="R176" s="46">
        <f>'Recursos Humanos'!$U90*R39</f>
        <v>0</v>
      </c>
      <c r="S176" s="46"/>
      <c r="U176" s="46">
        <f>'Recursos Humanos'!$U90*U39</f>
        <v>0</v>
      </c>
      <c r="V176" s="46">
        <f>'Recursos Humanos'!$U90*V39</f>
        <v>0</v>
      </c>
      <c r="W176" s="46"/>
      <c r="Y176" s="46">
        <f>'Recursos Humanos'!$U90*Y39</f>
        <v>0</v>
      </c>
      <c r="Z176" s="46">
        <f>'Recursos Humanos'!$U90*Z39</f>
        <v>0</v>
      </c>
      <c r="AA176" s="46"/>
      <c r="AC176" s="46">
        <f>'Recursos Humanos'!$U90*AC39</f>
        <v>0</v>
      </c>
      <c r="AD176" s="46">
        <f>'Recursos Humanos'!$U90*AD39</f>
        <v>0</v>
      </c>
      <c r="AE176" s="46"/>
      <c r="AG176" s="46">
        <f>'Recursos Humanos'!$U90*AG39</f>
        <v>0</v>
      </c>
      <c r="AH176" s="46">
        <f>'Recursos Humanos'!$U90*AH39</f>
        <v>0</v>
      </c>
      <c r="AI176" s="46"/>
      <c r="AK176" s="46">
        <f>'Recursos Humanos'!$U90*AK39</f>
        <v>0</v>
      </c>
      <c r="AL176" s="46">
        <f>'Recursos Humanos'!$U90*AL39</f>
        <v>0</v>
      </c>
      <c r="AM176" s="46"/>
      <c r="AO176" s="46">
        <f>'Recursos Humanos'!$U90*AO39</f>
        <v>0</v>
      </c>
      <c r="AP176" s="46">
        <f>'Recursos Humanos'!$U90*AP39</f>
        <v>0</v>
      </c>
      <c r="AQ176" s="46"/>
      <c r="AS176" s="46">
        <f>'Recursos Humanos'!$U90*AS39</f>
        <v>0</v>
      </c>
      <c r="AT176" s="46">
        <f>'Recursos Humanos'!$U90*AT39</f>
        <v>0</v>
      </c>
      <c r="AU176" s="46"/>
      <c r="AW176" s="46">
        <f>'Recursos Humanos'!$U90*AW39</f>
        <v>0</v>
      </c>
      <c r="AX176" s="46">
        <f>'Recursos Humanos'!$U90*AX39</f>
        <v>0</v>
      </c>
      <c r="AY176" s="46"/>
      <c r="BA176" s="46">
        <f>'Recursos Humanos'!$U90*BA39</f>
        <v>0</v>
      </c>
      <c r="BB176" s="46">
        <f>'Recursos Humanos'!$U90*BB39</f>
        <v>0</v>
      </c>
      <c r="BC176" s="46"/>
    </row>
    <row r="177" spans="3:55" ht="15.75" customHeight="1">
      <c r="C177" s="45" t="e">
        <f t="shared" si="16"/>
        <v>#REF!</v>
      </c>
      <c r="D177" s="8" t="e">
        <f>IF(SUM(#REF!)&lt;&gt;'Recursos Humanos'!U91,"Erro",0)</f>
        <v>#REF!</v>
      </c>
      <c r="E177" s="46">
        <f>'Recursos Humanos'!$U91*E40</f>
        <v>0</v>
      </c>
      <c r="F177" s="46">
        <f>'Recursos Humanos'!$U91*F40</f>
        <v>0</v>
      </c>
      <c r="G177" s="46"/>
      <c r="I177" s="46">
        <f>'Recursos Humanos'!$U91*I40</f>
        <v>0</v>
      </c>
      <c r="J177" s="46">
        <f>'Recursos Humanos'!$U91*J40</f>
        <v>0</v>
      </c>
      <c r="K177" s="46"/>
      <c r="M177" s="46">
        <f>'Recursos Humanos'!$U91*M40</f>
        <v>0</v>
      </c>
      <c r="N177" s="46">
        <f>'Recursos Humanos'!$U91*N40</f>
        <v>0</v>
      </c>
      <c r="O177" s="46"/>
      <c r="Q177" s="46">
        <f>'Recursos Humanos'!$U91*Q40</f>
        <v>0</v>
      </c>
      <c r="R177" s="46">
        <f>'Recursos Humanos'!$U91*R40</f>
        <v>0</v>
      </c>
      <c r="S177" s="46"/>
      <c r="U177" s="46">
        <f>'Recursos Humanos'!$U91*U40</f>
        <v>0</v>
      </c>
      <c r="V177" s="46">
        <f>'Recursos Humanos'!$U91*V40</f>
        <v>0</v>
      </c>
      <c r="W177" s="46"/>
      <c r="Y177" s="46">
        <f>'Recursos Humanos'!$U91*Y40</f>
        <v>0</v>
      </c>
      <c r="Z177" s="46">
        <f>'Recursos Humanos'!$U91*Z40</f>
        <v>0</v>
      </c>
      <c r="AA177" s="46"/>
      <c r="AC177" s="46">
        <f>'Recursos Humanos'!$U91*AC40</f>
        <v>0</v>
      </c>
      <c r="AD177" s="46">
        <f>'Recursos Humanos'!$U91*AD40</f>
        <v>0</v>
      </c>
      <c r="AE177" s="46"/>
      <c r="AG177" s="46">
        <f>'Recursos Humanos'!$U91*AG40</f>
        <v>0</v>
      </c>
      <c r="AH177" s="46">
        <f>'Recursos Humanos'!$U91*AH40</f>
        <v>0</v>
      </c>
      <c r="AI177" s="46"/>
      <c r="AK177" s="46">
        <f>'Recursos Humanos'!$U91*AK40</f>
        <v>0</v>
      </c>
      <c r="AL177" s="46">
        <f>'Recursos Humanos'!$U91*AL40</f>
        <v>0</v>
      </c>
      <c r="AM177" s="46"/>
      <c r="AO177" s="46">
        <f>'Recursos Humanos'!$U91*AO40</f>
        <v>0</v>
      </c>
      <c r="AP177" s="46">
        <f>'Recursos Humanos'!$U91*AP40</f>
        <v>0</v>
      </c>
      <c r="AQ177" s="46"/>
      <c r="AS177" s="46">
        <f>'Recursos Humanos'!$U91*AS40</f>
        <v>0</v>
      </c>
      <c r="AT177" s="46">
        <f>'Recursos Humanos'!$U91*AT40</f>
        <v>0</v>
      </c>
      <c r="AU177" s="46"/>
      <c r="AW177" s="46">
        <f>'Recursos Humanos'!$U91*AW40</f>
        <v>0</v>
      </c>
      <c r="AX177" s="46">
        <f>'Recursos Humanos'!$U91*AX40</f>
        <v>0</v>
      </c>
      <c r="AY177" s="46"/>
      <c r="BA177" s="46">
        <f>'Recursos Humanos'!$U91*BA40</f>
        <v>0</v>
      </c>
      <c r="BB177" s="46">
        <f>'Recursos Humanos'!$U91*BB40</f>
        <v>0</v>
      </c>
      <c r="BC177" s="46"/>
    </row>
    <row r="178" spans="3:55" ht="15.75" customHeight="1">
      <c r="C178" s="45" t="e">
        <f t="shared" si="16"/>
        <v>#REF!</v>
      </c>
      <c r="D178" s="8" t="e">
        <f>IF(SUM(#REF!)&lt;&gt;'Recursos Humanos'!U92,"Erro",0)</f>
        <v>#REF!</v>
      </c>
      <c r="E178" s="46">
        <f>'Recursos Humanos'!$U92*E41</f>
        <v>0</v>
      </c>
      <c r="F178" s="46">
        <f>'Recursos Humanos'!$U92*F41</f>
        <v>0</v>
      </c>
      <c r="G178" s="46"/>
      <c r="I178" s="46">
        <f>'Recursos Humanos'!$U92*I41</f>
        <v>0</v>
      </c>
      <c r="J178" s="46">
        <f>'Recursos Humanos'!$U92*J41</f>
        <v>0</v>
      </c>
      <c r="K178" s="46"/>
      <c r="M178" s="46">
        <f>'Recursos Humanos'!$U92*M41</f>
        <v>0</v>
      </c>
      <c r="N178" s="46">
        <f>'Recursos Humanos'!$U92*N41</f>
        <v>0</v>
      </c>
      <c r="O178" s="46"/>
      <c r="Q178" s="46">
        <f>'Recursos Humanos'!$U92*Q41</f>
        <v>0</v>
      </c>
      <c r="R178" s="46">
        <f>'Recursos Humanos'!$U92*R41</f>
        <v>0</v>
      </c>
      <c r="S178" s="46"/>
      <c r="U178" s="46">
        <f>'Recursos Humanos'!$U92*U41</f>
        <v>0</v>
      </c>
      <c r="V178" s="46">
        <f>'Recursos Humanos'!$U92*V41</f>
        <v>0</v>
      </c>
      <c r="W178" s="46"/>
      <c r="Y178" s="46">
        <f>'Recursos Humanos'!$U92*Y41</f>
        <v>0</v>
      </c>
      <c r="Z178" s="46">
        <f>'Recursos Humanos'!$U92*Z41</f>
        <v>0</v>
      </c>
      <c r="AA178" s="46"/>
      <c r="AC178" s="46">
        <f>'Recursos Humanos'!$U92*AC41</f>
        <v>0</v>
      </c>
      <c r="AD178" s="46">
        <f>'Recursos Humanos'!$U92*AD41</f>
        <v>0</v>
      </c>
      <c r="AE178" s="46"/>
      <c r="AG178" s="46">
        <f>'Recursos Humanos'!$U92*AG41</f>
        <v>0</v>
      </c>
      <c r="AH178" s="46">
        <f>'Recursos Humanos'!$U92*AH41</f>
        <v>0</v>
      </c>
      <c r="AI178" s="46"/>
      <c r="AK178" s="46">
        <f>'Recursos Humanos'!$U92*AK41</f>
        <v>0</v>
      </c>
      <c r="AL178" s="46">
        <f>'Recursos Humanos'!$U92*AL41</f>
        <v>0</v>
      </c>
      <c r="AM178" s="46"/>
      <c r="AO178" s="46">
        <f>'Recursos Humanos'!$U92*AO41</f>
        <v>0</v>
      </c>
      <c r="AP178" s="46">
        <f>'Recursos Humanos'!$U92*AP41</f>
        <v>0</v>
      </c>
      <c r="AQ178" s="46"/>
      <c r="AS178" s="46">
        <f>'Recursos Humanos'!$U92*AS41</f>
        <v>0</v>
      </c>
      <c r="AT178" s="46">
        <f>'Recursos Humanos'!$U92*AT41</f>
        <v>0</v>
      </c>
      <c r="AU178" s="46"/>
      <c r="AW178" s="46">
        <f>'Recursos Humanos'!$U92*AW41</f>
        <v>0</v>
      </c>
      <c r="AX178" s="46">
        <f>'Recursos Humanos'!$U92*AX41</f>
        <v>0</v>
      </c>
      <c r="AY178" s="46"/>
      <c r="BA178" s="46">
        <f>'Recursos Humanos'!$U92*BA41</f>
        <v>0</v>
      </c>
      <c r="BB178" s="46">
        <f>'Recursos Humanos'!$U92*BB41</f>
        <v>0</v>
      </c>
      <c r="BC178" s="46"/>
    </row>
    <row r="179" spans="3:55" ht="15.75" customHeight="1">
      <c r="C179" s="45" t="e">
        <f t="shared" si="16"/>
        <v>#REF!</v>
      </c>
      <c r="D179" s="8" t="e">
        <f>IF(SUM(#REF!)&lt;&gt;'Recursos Humanos'!U93,"Erro",0)</f>
        <v>#REF!</v>
      </c>
      <c r="E179" s="46">
        <f>'Recursos Humanos'!$U93*E42</f>
        <v>0</v>
      </c>
      <c r="F179" s="46">
        <f>'Recursos Humanos'!$U93*F42</f>
        <v>0</v>
      </c>
      <c r="G179" s="46"/>
      <c r="I179" s="46">
        <f>'Recursos Humanos'!$U93*I42</f>
        <v>0</v>
      </c>
      <c r="J179" s="46">
        <f>'Recursos Humanos'!$U93*J42</f>
        <v>0</v>
      </c>
      <c r="K179" s="46"/>
      <c r="M179" s="46">
        <f>'Recursos Humanos'!$U93*M42</f>
        <v>0</v>
      </c>
      <c r="N179" s="46">
        <f>'Recursos Humanos'!$U93*N42</f>
        <v>0</v>
      </c>
      <c r="O179" s="46"/>
      <c r="Q179" s="46">
        <f>'Recursos Humanos'!$U93*Q42</f>
        <v>0</v>
      </c>
      <c r="R179" s="46">
        <f>'Recursos Humanos'!$U93*R42</f>
        <v>0</v>
      </c>
      <c r="S179" s="46"/>
      <c r="U179" s="46">
        <f>'Recursos Humanos'!$U93*U42</f>
        <v>0</v>
      </c>
      <c r="V179" s="46">
        <f>'Recursos Humanos'!$U93*V42</f>
        <v>0</v>
      </c>
      <c r="W179" s="46"/>
      <c r="Y179" s="46">
        <f>'Recursos Humanos'!$U93*Y42</f>
        <v>0</v>
      </c>
      <c r="Z179" s="46">
        <f>'Recursos Humanos'!$U93*Z42</f>
        <v>0</v>
      </c>
      <c r="AA179" s="46"/>
      <c r="AC179" s="46">
        <f>'Recursos Humanos'!$U93*AC42</f>
        <v>0</v>
      </c>
      <c r="AD179" s="46">
        <f>'Recursos Humanos'!$U93*AD42</f>
        <v>0</v>
      </c>
      <c r="AE179" s="46"/>
      <c r="AG179" s="46">
        <f>'Recursos Humanos'!$U93*AG42</f>
        <v>0</v>
      </c>
      <c r="AH179" s="46">
        <f>'Recursos Humanos'!$U93*AH42</f>
        <v>0</v>
      </c>
      <c r="AI179" s="46"/>
      <c r="AK179" s="46">
        <f>'Recursos Humanos'!$U93*AK42</f>
        <v>0</v>
      </c>
      <c r="AL179" s="46">
        <f>'Recursos Humanos'!$U93*AL42</f>
        <v>0</v>
      </c>
      <c r="AM179" s="46"/>
      <c r="AO179" s="46">
        <f>'Recursos Humanos'!$U93*AO42</f>
        <v>0</v>
      </c>
      <c r="AP179" s="46">
        <f>'Recursos Humanos'!$U93*AP42</f>
        <v>0</v>
      </c>
      <c r="AQ179" s="46"/>
      <c r="AS179" s="46">
        <f>'Recursos Humanos'!$U93*AS42</f>
        <v>0</v>
      </c>
      <c r="AT179" s="46">
        <f>'Recursos Humanos'!$U93*AT42</f>
        <v>0</v>
      </c>
      <c r="AU179" s="46"/>
      <c r="AW179" s="46">
        <f>'Recursos Humanos'!$U93*AW42</f>
        <v>0</v>
      </c>
      <c r="AX179" s="46">
        <f>'Recursos Humanos'!$U93*AX42</f>
        <v>0</v>
      </c>
      <c r="AY179" s="46"/>
      <c r="BA179" s="46">
        <f>'Recursos Humanos'!$U93*BA42</f>
        <v>0</v>
      </c>
      <c r="BB179" s="46">
        <f>'Recursos Humanos'!$U93*BB42</f>
        <v>0</v>
      </c>
      <c r="BC179" s="46"/>
    </row>
    <row r="180" spans="3:55" ht="15.75" customHeight="1">
      <c r="C180" s="45" t="e">
        <f t="shared" si="16"/>
        <v>#REF!</v>
      </c>
      <c r="D180" s="8" t="e">
        <f>IF(SUM(#REF!)&lt;&gt;'Recursos Humanos'!U94,"Erro",0)</f>
        <v>#REF!</v>
      </c>
      <c r="E180" s="46">
        <f>'Recursos Humanos'!$U94*E43</f>
        <v>0</v>
      </c>
      <c r="F180" s="46">
        <f>'Recursos Humanos'!$U94*F43</f>
        <v>0</v>
      </c>
      <c r="G180" s="46"/>
      <c r="I180" s="46">
        <f>'Recursos Humanos'!$U94*I43</f>
        <v>0</v>
      </c>
      <c r="J180" s="46">
        <f>'Recursos Humanos'!$U94*J43</f>
        <v>0</v>
      </c>
      <c r="K180" s="46"/>
      <c r="M180" s="46">
        <f>'Recursos Humanos'!$U94*M43</f>
        <v>0</v>
      </c>
      <c r="N180" s="46">
        <f>'Recursos Humanos'!$U94*N43</f>
        <v>0</v>
      </c>
      <c r="O180" s="46"/>
      <c r="Q180" s="46">
        <f>'Recursos Humanos'!$U94*Q43</f>
        <v>0</v>
      </c>
      <c r="R180" s="46">
        <f>'Recursos Humanos'!$U94*R43</f>
        <v>0</v>
      </c>
      <c r="S180" s="46"/>
      <c r="U180" s="46">
        <f>'Recursos Humanos'!$U94*U43</f>
        <v>0</v>
      </c>
      <c r="V180" s="46">
        <f>'Recursos Humanos'!$U94*V43</f>
        <v>0</v>
      </c>
      <c r="W180" s="46"/>
      <c r="Y180" s="46">
        <f>'Recursos Humanos'!$U94*Y43</f>
        <v>0</v>
      </c>
      <c r="Z180" s="46">
        <f>'Recursos Humanos'!$U94*Z43</f>
        <v>0</v>
      </c>
      <c r="AA180" s="46"/>
      <c r="AC180" s="46">
        <f>'Recursos Humanos'!$U94*AC43</f>
        <v>0</v>
      </c>
      <c r="AD180" s="46">
        <f>'Recursos Humanos'!$U94*AD43</f>
        <v>0</v>
      </c>
      <c r="AE180" s="46"/>
      <c r="AG180" s="46">
        <f>'Recursos Humanos'!$U94*AG43</f>
        <v>0</v>
      </c>
      <c r="AH180" s="46">
        <f>'Recursos Humanos'!$U94*AH43</f>
        <v>0</v>
      </c>
      <c r="AI180" s="46"/>
      <c r="AK180" s="46">
        <f>'Recursos Humanos'!$U94*AK43</f>
        <v>0</v>
      </c>
      <c r="AL180" s="46">
        <f>'Recursos Humanos'!$U94*AL43</f>
        <v>0</v>
      </c>
      <c r="AM180" s="46"/>
      <c r="AO180" s="46">
        <f>'Recursos Humanos'!$U94*AO43</f>
        <v>0</v>
      </c>
      <c r="AP180" s="46">
        <f>'Recursos Humanos'!$U94*AP43</f>
        <v>0</v>
      </c>
      <c r="AQ180" s="46"/>
      <c r="AS180" s="46">
        <f>'Recursos Humanos'!$U94*AS43</f>
        <v>0</v>
      </c>
      <c r="AT180" s="46">
        <f>'Recursos Humanos'!$U94*AT43</f>
        <v>0</v>
      </c>
      <c r="AU180" s="46"/>
      <c r="AW180" s="46">
        <f>'Recursos Humanos'!$U94*AW43</f>
        <v>0</v>
      </c>
      <c r="AX180" s="46">
        <f>'Recursos Humanos'!$U94*AX43</f>
        <v>0</v>
      </c>
      <c r="AY180" s="46"/>
      <c r="BA180" s="46">
        <f>'Recursos Humanos'!$U94*BA43</f>
        <v>0</v>
      </c>
      <c r="BB180" s="46">
        <f>'Recursos Humanos'!$U94*BB43</f>
        <v>0</v>
      </c>
      <c r="BC180" s="46"/>
    </row>
    <row r="181" spans="3:55" ht="15.75" customHeight="1">
      <c r="C181" s="45" t="e">
        <f t="shared" si="16"/>
        <v>#REF!</v>
      </c>
      <c r="D181" s="8" t="e">
        <f>IF(SUM(#REF!)&lt;&gt;'Recursos Humanos'!U95,"Erro",0)</f>
        <v>#REF!</v>
      </c>
      <c r="E181" s="46">
        <f>'Recursos Humanos'!$U95*E44</f>
        <v>0</v>
      </c>
      <c r="F181" s="46">
        <f>'Recursos Humanos'!$U95*F44</f>
        <v>0</v>
      </c>
      <c r="G181" s="46"/>
      <c r="I181" s="46">
        <f>'Recursos Humanos'!$U95*I44</f>
        <v>0</v>
      </c>
      <c r="J181" s="46">
        <f>'Recursos Humanos'!$U95*J44</f>
        <v>0</v>
      </c>
      <c r="K181" s="46"/>
      <c r="M181" s="46">
        <f>'Recursos Humanos'!$U95*M44</f>
        <v>0</v>
      </c>
      <c r="N181" s="46">
        <f>'Recursos Humanos'!$U95*N44</f>
        <v>0</v>
      </c>
      <c r="O181" s="46"/>
      <c r="Q181" s="46">
        <f>'Recursos Humanos'!$U95*Q44</f>
        <v>0</v>
      </c>
      <c r="R181" s="46">
        <f>'Recursos Humanos'!$U95*R44</f>
        <v>0</v>
      </c>
      <c r="S181" s="46"/>
      <c r="U181" s="46">
        <f>'Recursos Humanos'!$U95*U44</f>
        <v>0</v>
      </c>
      <c r="V181" s="46">
        <f>'Recursos Humanos'!$U95*V44</f>
        <v>0</v>
      </c>
      <c r="W181" s="46"/>
      <c r="Y181" s="46">
        <f>'Recursos Humanos'!$U95*Y44</f>
        <v>0</v>
      </c>
      <c r="Z181" s="46">
        <f>'Recursos Humanos'!$U95*Z44</f>
        <v>0</v>
      </c>
      <c r="AA181" s="46"/>
      <c r="AC181" s="46">
        <f>'Recursos Humanos'!$U95*AC44</f>
        <v>0</v>
      </c>
      <c r="AD181" s="46">
        <f>'Recursos Humanos'!$U95*AD44</f>
        <v>0</v>
      </c>
      <c r="AE181" s="46"/>
      <c r="AG181" s="46">
        <f>'Recursos Humanos'!$U95*AG44</f>
        <v>0</v>
      </c>
      <c r="AH181" s="46">
        <f>'Recursos Humanos'!$U95*AH44</f>
        <v>0</v>
      </c>
      <c r="AI181" s="46"/>
      <c r="AK181" s="46">
        <f>'Recursos Humanos'!$U95*AK44</f>
        <v>0</v>
      </c>
      <c r="AL181" s="46">
        <f>'Recursos Humanos'!$U95*AL44</f>
        <v>0</v>
      </c>
      <c r="AM181" s="46"/>
      <c r="AO181" s="46">
        <f>'Recursos Humanos'!$U95*AO44</f>
        <v>0</v>
      </c>
      <c r="AP181" s="46">
        <f>'Recursos Humanos'!$U95*AP44</f>
        <v>0</v>
      </c>
      <c r="AQ181" s="46"/>
      <c r="AS181" s="46">
        <f>'Recursos Humanos'!$U95*AS44</f>
        <v>0</v>
      </c>
      <c r="AT181" s="46">
        <f>'Recursos Humanos'!$U95*AT44</f>
        <v>0</v>
      </c>
      <c r="AU181" s="46"/>
      <c r="AW181" s="46">
        <f>'Recursos Humanos'!$U95*AW44</f>
        <v>0</v>
      </c>
      <c r="AX181" s="46">
        <f>'Recursos Humanos'!$U95*AX44</f>
        <v>0</v>
      </c>
      <c r="AY181" s="46"/>
      <c r="BA181" s="46">
        <f>'Recursos Humanos'!$U95*BA44</f>
        <v>0</v>
      </c>
      <c r="BB181" s="46">
        <f>'Recursos Humanos'!$U95*BB44</f>
        <v>0</v>
      </c>
      <c r="BC181" s="46"/>
    </row>
    <row r="182" spans="3:55" ht="15.75" customHeight="1">
      <c r="C182" s="45" t="e">
        <f t="shared" si="16"/>
        <v>#REF!</v>
      </c>
      <c r="D182" s="8" t="e">
        <f>IF(SUM(#REF!)&lt;&gt;'Recursos Humanos'!U96,"Erro",0)</f>
        <v>#REF!</v>
      </c>
      <c r="E182" s="46">
        <f>'Recursos Humanos'!$U96*E45</f>
        <v>0</v>
      </c>
      <c r="F182" s="46">
        <f>'Recursos Humanos'!$U96*F45</f>
        <v>0</v>
      </c>
      <c r="G182" s="46"/>
      <c r="I182" s="46">
        <f>'Recursos Humanos'!$U96*I45</f>
        <v>0</v>
      </c>
      <c r="J182" s="46">
        <f>'Recursos Humanos'!$U96*J45</f>
        <v>0</v>
      </c>
      <c r="K182" s="46"/>
      <c r="M182" s="46">
        <f>'Recursos Humanos'!$U96*M45</f>
        <v>0</v>
      </c>
      <c r="N182" s="46">
        <f>'Recursos Humanos'!$U96*N45</f>
        <v>0</v>
      </c>
      <c r="O182" s="46"/>
      <c r="Q182" s="46">
        <f>'Recursos Humanos'!$U96*Q45</f>
        <v>0</v>
      </c>
      <c r="R182" s="46">
        <f>'Recursos Humanos'!$U96*R45</f>
        <v>0</v>
      </c>
      <c r="S182" s="46"/>
      <c r="U182" s="46">
        <f>'Recursos Humanos'!$U96*U45</f>
        <v>0</v>
      </c>
      <c r="V182" s="46">
        <f>'Recursos Humanos'!$U96*V45</f>
        <v>0</v>
      </c>
      <c r="W182" s="46"/>
      <c r="Y182" s="46">
        <f>'Recursos Humanos'!$U96*Y45</f>
        <v>0</v>
      </c>
      <c r="Z182" s="46">
        <f>'Recursos Humanos'!$U96*Z45</f>
        <v>0</v>
      </c>
      <c r="AA182" s="46"/>
      <c r="AC182" s="46">
        <f>'Recursos Humanos'!$U96*AC45</f>
        <v>0</v>
      </c>
      <c r="AD182" s="46">
        <f>'Recursos Humanos'!$U96*AD45</f>
        <v>0</v>
      </c>
      <c r="AE182" s="46"/>
      <c r="AG182" s="46">
        <f>'Recursos Humanos'!$U96*AG45</f>
        <v>0</v>
      </c>
      <c r="AH182" s="46">
        <f>'Recursos Humanos'!$U96*AH45</f>
        <v>0</v>
      </c>
      <c r="AI182" s="46"/>
      <c r="AK182" s="46">
        <f>'Recursos Humanos'!$U96*AK45</f>
        <v>0</v>
      </c>
      <c r="AL182" s="46">
        <f>'Recursos Humanos'!$U96*AL45</f>
        <v>0</v>
      </c>
      <c r="AM182" s="46"/>
      <c r="AO182" s="46">
        <f>'Recursos Humanos'!$U96*AO45</f>
        <v>0</v>
      </c>
      <c r="AP182" s="46">
        <f>'Recursos Humanos'!$U96*AP45</f>
        <v>0</v>
      </c>
      <c r="AQ182" s="46"/>
      <c r="AS182" s="46">
        <f>'Recursos Humanos'!$U96*AS45</f>
        <v>0</v>
      </c>
      <c r="AT182" s="46">
        <f>'Recursos Humanos'!$U96*AT45</f>
        <v>0</v>
      </c>
      <c r="AU182" s="46"/>
      <c r="AW182" s="46">
        <f>'Recursos Humanos'!$U96*AW45</f>
        <v>0</v>
      </c>
      <c r="AX182" s="46">
        <f>'Recursos Humanos'!$U96*AX45</f>
        <v>0</v>
      </c>
      <c r="AY182" s="46"/>
      <c r="BA182" s="46">
        <f>'Recursos Humanos'!$U96*BA45</f>
        <v>0</v>
      </c>
      <c r="BB182" s="46">
        <f>'Recursos Humanos'!$U96*BB45</f>
        <v>0</v>
      </c>
      <c r="BC182" s="46"/>
    </row>
    <row r="183" spans="3:55" ht="15.75" customHeight="1">
      <c r="C183" s="45" t="e">
        <f t="shared" si="16"/>
        <v>#REF!</v>
      </c>
      <c r="D183" s="8" t="e">
        <f>IF(SUM(#REF!)&lt;&gt;'Recursos Humanos'!U97,"Erro",0)</f>
        <v>#REF!</v>
      </c>
      <c r="E183" s="46">
        <f>'Recursos Humanos'!$U97*E46</f>
        <v>0</v>
      </c>
      <c r="F183" s="46">
        <f>'Recursos Humanos'!$U97*F46</f>
        <v>0</v>
      </c>
      <c r="G183" s="46"/>
      <c r="I183" s="46">
        <f>'Recursos Humanos'!$U97*I46</f>
        <v>0</v>
      </c>
      <c r="J183" s="46">
        <f>'Recursos Humanos'!$U97*J46</f>
        <v>0</v>
      </c>
      <c r="K183" s="46"/>
      <c r="M183" s="46">
        <f>'Recursos Humanos'!$U97*M46</f>
        <v>0</v>
      </c>
      <c r="N183" s="46">
        <f>'Recursos Humanos'!$U97*N46</f>
        <v>0</v>
      </c>
      <c r="O183" s="46"/>
      <c r="Q183" s="46">
        <f>'Recursos Humanos'!$U97*Q46</f>
        <v>0</v>
      </c>
      <c r="R183" s="46">
        <f>'Recursos Humanos'!$U97*R46</f>
        <v>0</v>
      </c>
      <c r="S183" s="46"/>
      <c r="U183" s="46">
        <f>'Recursos Humanos'!$U97*U46</f>
        <v>0</v>
      </c>
      <c r="V183" s="46">
        <f>'Recursos Humanos'!$U97*V46</f>
        <v>0</v>
      </c>
      <c r="W183" s="46"/>
      <c r="Y183" s="46">
        <f>'Recursos Humanos'!$U97*Y46</f>
        <v>0</v>
      </c>
      <c r="Z183" s="46">
        <f>'Recursos Humanos'!$U97*Z46</f>
        <v>0</v>
      </c>
      <c r="AA183" s="46"/>
      <c r="AC183" s="46">
        <f>'Recursos Humanos'!$U97*AC46</f>
        <v>0</v>
      </c>
      <c r="AD183" s="46">
        <f>'Recursos Humanos'!$U97*AD46</f>
        <v>0</v>
      </c>
      <c r="AE183" s="46"/>
      <c r="AG183" s="46">
        <f>'Recursos Humanos'!$U97*AG46</f>
        <v>0</v>
      </c>
      <c r="AH183" s="46">
        <f>'Recursos Humanos'!$U97*AH46</f>
        <v>0</v>
      </c>
      <c r="AI183" s="46"/>
      <c r="AK183" s="46">
        <f>'Recursos Humanos'!$U97*AK46</f>
        <v>0</v>
      </c>
      <c r="AL183" s="46">
        <f>'Recursos Humanos'!$U97*AL46</f>
        <v>0</v>
      </c>
      <c r="AM183" s="46"/>
      <c r="AO183" s="46">
        <f>'Recursos Humanos'!$U97*AO46</f>
        <v>0</v>
      </c>
      <c r="AP183" s="46">
        <f>'Recursos Humanos'!$U97*AP46</f>
        <v>0</v>
      </c>
      <c r="AQ183" s="46"/>
      <c r="AS183" s="46">
        <f>'Recursos Humanos'!$U97*AS46</f>
        <v>0</v>
      </c>
      <c r="AT183" s="46">
        <f>'Recursos Humanos'!$U97*AT46</f>
        <v>0</v>
      </c>
      <c r="AU183" s="46"/>
      <c r="AW183" s="46">
        <f>'Recursos Humanos'!$U97*AW46</f>
        <v>0</v>
      </c>
      <c r="AX183" s="46">
        <f>'Recursos Humanos'!$U97*AX46</f>
        <v>0</v>
      </c>
      <c r="AY183" s="46"/>
      <c r="BA183" s="46">
        <f>'Recursos Humanos'!$U97*BA46</f>
        <v>0</v>
      </c>
      <c r="BB183" s="46">
        <f>'Recursos Humanos'!$U97*BB46</f>
        <v>0</v>
      </c>
      <c r="BC183" s="46"/>
    </row>
    <row r="184" spans="3:55" ht="15.75" customHeight="1">
      <c r="C184" s="45" t="e">
        <f t="shared" si="16"/>
        <v>#REF!</v>
      </c>
      <c r="D184" s="8" t="e">
        <f>IF(SUM(#REF!)&lt;&gt;'Recursos Humanos'!U98,"Erro",0)</f>
        <v>#REF!</v>
      </c>
      <c r="E184" s="46">
        <f>'Recursos Humanos'!$U98*E47</f>
        <v>0</v>
      </c>
      <c r="F184" s="46">
        <f>'Recursos Humanos'!$U98*F47</f>
        <v>0</v>
      </c>
      <c r="G184" s="46"/>
      <c r="I184" s="46">
        <f>'Recursos Humanos'!$U98*I47</f>
        <v>0</v>
      </c>
      <c r="J184" s="46">
        <f>'Recursos Humanos'!$U98*J47</f>
        <v>0</v>
      </c>
      <c r="K184" s="46"/>
      <c r="M184" s="46">
        <f>'Recursos Humanos'!$U98*M47</f>
        <v>0</v>
      </c>
      <c r="N184" s="46">
        <f>'Recursos Humanos'!$U98*N47</f>
        <v>0</v>
      </c>
      <c r="O184" s="46"/>
      <c r="Q184" s="46">
        <f>'Recursos Humanos'!$U98*Q47</f>
        <v>0</v>
      </c>
      <c r="R184" s="46">
        <f>'Recursos Humanos'!$U98*R47</f>
        <v>0</v>
      </c>
      <c r="S184" s="46"/>
      <c r="U184" s="46">
        <f>'Recursos Humanos'!$U98*U47</f>
        <v>0</v>
      </c>
      <c r="V184" s="46">
        <f>'Recursos Humanos'!$U98*V47</f>
        <v>0</v>
      </c>
      <c r="W184" s="46"/>
      <c r="Y184" s="46">
        <f>'Recursos Humanos'!$U98*Y47</f>
        <v>0</v>
      </c>
      <c r="Z184" s="46">
        <f>'Recursos Humanos'!$U98*Z47</f>
        <v>0</v>
      </c>
      <c r="AA184" s="46"/>
      <c r="AC184" s="46">
        <f>'Recursos Humanos'!$U98*AC47</f>
        <v>0</v>
      </c>
      <c r="AD184" s="46">
        <f>'Recursos Humanos'!$U98*AD47</f>
        <v>0</v>
      </c>
      <c r="AE184" s="46"/>
      <c r="AG184" s="46">
        <f>'Recursos Humanos'!$U98*AG47</f>
        <v>0</v>
      </c>
      <c r="AH184" s="46">
        <f>'Recursos Humanos'!$U98*AH47</f>
        <v>0</v>
      </c>
      <c r="AI184" s="46"/>
      <c r="AK184" s="46">
        <f>'Recursos Humanos'!$U98*AK47</f>
        <v>0</v>
      </c>
      <c r="AL184" s="46">
        <f>'Recursos Humanos'!$U98*AL47</f>
        <v>0</v>
      </c>
      <c r="AM184" s="46"/>
      <c r="AO184" s="46">
        <f>'Recursos Humanos'!$U98*AO47</f>
        <v>0</v>
      </c>
      <c r="AP184" s="46">
        <f>'Recursos Humanos'!$U98*AP47</f>
        <v>0</v>
      </c>
      <c r="AQ184" s="46"/>
      <c r="AS184" s="46">
        <f>'Recursos Humanos'!$U98*AS47</f>
        <v>0</v>
      </c>
      <c r="AT184" s="46">
        <f>'Recursos Humanos'!$U98*AT47</f>
        <v>0</v>
      </c>
      <c r="AU184" s="46"/>
      <c r="AW184" s="46">
        <f>'Recursos Humanos'!$U98*AW47</f>
        <v>0</v>
      </c>
      <c r="AX184" s="46">
        <f>'Recursos Humanos'!$U98*AX47</f>
        <v>0</v>
      </c>
      <c r="AY184" s="46"/>
      <c r="BA184" s="46">
        <f>'Recursos Humanos'!$U98*BA47</f>
        <v>0</v>
      </c>
      <c r="BB184" s="46">
        <f>'Recursos Humanos'!$U98*BB47</f>
        <v>0</v>
      </c>
      <c r="BC184" s="46"/>
    </row>
    <row r="185" spans="3:55" ht="15.75" customHeight="1">
      <c r="C185" s="45" t="e">
        <f t="shared" si="16"/>
        <v>#REF!</v>
      </c>
      <c r="D185" s="8" t="e">
        <f>IF(SUM(#REF!)&lt;&gt;'Recursos Humanos'!U99,"Erro",0)</f>
        <v>#REF!</v>
      </c>
      <c r="E185" s="46">
        <f>'Recursos Humanos'!$U99*E48</f>
        <v>0</v>
      </c>
      <c r="F185" s="46">
        <f>'Recursos Humanos'!$U99*F48</f>
        <v>0</v>
      </c>
      <c r="G185" s="46"/>
      <c r="I185" s="46">
        <f>'Recursos Humanos'!$U99*I48</f>
        <v>0</v>
      </c>
      <c r="J185" s="46">
        <f>'Recursos Humanos'!$U99*J48</f>
        <v>0</v>
      </c>
      <c r="K185" s="46"/>
      <c r="M185" s="46">
        <f>'Recursos Humanos'!$U99*M48</f>
        <v>0</v>
      </c>
      <c r="N185" s="46">
        <f>'Recursos Humanos'!$U99*N48</f>
        <v>0</v>
      </c>
      <c r="O185" s="46"/>
      <c r="Q185" s="46">
        <f>'Recursos Humanos'!$U99*Q48</f>
        <v>0</v>
      </c>
      <c r="R185" s="46">
        <f>'Recursos Humanos'!$U99*R48</f>
        <v>0</v>
      </c>
      <c r="S185" s="46"/>
      <c r="U185" s="46">
        <f>'Recursos Humanos'!$U99*U48</f>
        <v>0</v>
      </c>
      <c r="V185" s="46">
        <f>'Recursos Humanos'!$U99*V48</f>
        <v>0</v>
      </c>
      <c r="W185" s="46"/>
      <c r="Y185" s="46">
        <f>'Recursos Humanos'!$U99*Y48</f>
        <v>0</v>
      </c>
      <c r="Z185" s="46">
        <f>'Recursos Humanos'!$U99*Z48</f>
        <v>0</v>
      </c>
      <c r="AA185" s="46"/>
      <c r="AC185" s="46">
        <f>'Recursos Humanos'!$U99*AC48</f>
        <v>0</v>
      </c>
      <c r="AD185" s="46">
        <f>'Recursos Humanos'!$U99*AD48</f>
        <v>0</v>
      </c>
      <c r="AE185" s="46"/>
      <c r="AG185" s="46">
        <f>'Recursos Humanos'!$U99*AG48</f>
        <v>0</v>
      </c>
      <c r="AH185" s="46">
        <f>'Recursos Humanos'!$U99*AH48</f>
        <v>0</v>
      </c>
      <c r="AI185" s="46"/>
      <c r="AK185" s="46">
        <f>'Recursos Humanos'!$U99*AK48</f>
        <v>0</v>
      </c>
      <c r="AL185" s="46">
        <f>'Recursos Humanos'!$U99*AL48</f>
        <v>0</v>
      </c>
      <c r="AM185" s="46"/>
      <c r="AO185" s="46">
        <f>'Recursos Humanos'!$U99*AO48</f>
        <v>0</v>
      </c>
      <c r="AP185" s="46">
        <f>'Recursos Humanos'!$U99*AP48</f>
        <v>0</v>
      </c>
      <c r="AQ185" s="46"/>
      <c r="AS185" s="46">
        <f>'Recursos Humanos'!$U99*AS48</f>
        <v>0</v>
      </c>
      <c r="AT185" s="46">
        <f>'Recursos Humanos'!$U99*AT48</f>
        <v>0</v>
      </c>
      <c r="AU185" s="46"/>
      <c r="AW185" s="46">
        <f>'Recursos Humanos'!$U99*AW48</f>
        <v>0</v>
      </c>
      <c r="AX185" s="46">
        <f>'Recursos Humanos'!$U99*AX48</f>
        <v>0</v>
      </c>
      <c r="AY185" s="46"/>
      <c r="BA185" s="46">
        <f>'Recursos Humanos'!$U99*BA48</f>
        <v>0</v>
      </c>
      <c r="BB185" s="46">
        <f>'Recursos Humanos'!$U99*BB48</f>
        <v>0</v>
      </c>
      <c r="BC185" s="46"/>
    </row>
    <row r="186" spans="3:55" ht="15.75" customHeight="1">
      <c r="C186" s="45" t="e">
        <f t="shared" si="16"/>
        <v>#REF!</v>
      </c>
      <c r="D186" s="8" t="e">
        <f>IF(SUM(#REF!)&lt;&gt;'Recursos Humanos'!U100,"Erro",0)</f>
        <v>#REF!</v>
      </c>
      <c r="E186" s="46">
        <f>'Recursos Humanos'!$U100*E49</f>
        <v>0</v>
      </c>
      <c r="F186" s="46">
        <f>'Recursos Humanos'!$U100*F49</f>
        <v>0</v>
      </c>
      <c r="G186" s="46"/>
      <c r="I186" s="46">
        <f>'Recursos Humanos'!$U100*I49</f>
        <v>0</v>
      </c>
      <c r="J186" s="46">
        <f>'Recursos Humanos'!$U100*J49</f>
        <v>0</v>
      </c>
      <c r="K186" s="46"/>
      <c r="M186" s="46">
        <f>'Recursos Humanos'!$U100*M49</f>
        <v>0</v>
      </c>
      <c r="N186" s="46">
        <f>'Recursos Humanos'!$U100*N49</f>
        <v>0</v>
      </c>
      <c r="O186" s="46"/>
      <c r="Q186" s="46">
        <f>'Recursos Humanos'!$U100*Q49</f>
        <v>0</v>
      </c>
      <c r="R186" s="46">
        <f>'Recursos Humanos'!$U100*R49</f>
        <v>0</v>
      </c>
      <c r="S186" s="46"/>
      <c r="U186" s="46">
        <f>'Recursos Humanos'!$U100*U49</f>
        <v>0</v>
      </c>
      <c r="V186" s="46">
        <f>'Recursos Humanos'!$U100*V49</f>
        <v>0</v>
      </c>
      <c r="W186" s="46"/>
      <c r="Y186" s="46">
        <f>'Recursos Humanos'!$U100*Y49</f>
        <v>0</v>
      </c>
      <c r="Z186" s="46">
        <f>'Recursos Humanos'!$U100*Z49</f>
        <v>0</v>
      </c>
      <c r="AA186" s="46"/>
      <c r="AC186" s="46">
        <f>'Recursos Humanos'!$U100*AC49</f>
        <v>0</v>
      </c>
      <c r="AD186" s="46">
        <f>'Recursos Humanos'!$U100*AD49</f>
        <v>0</v>
      </c>
      <c r="AE186" s="46"/>
      <c r="AG186" s="46">
        <f>'Recursos Humanos'!$U100*AG49</f>
        <v>0</v>
      </c>
      <c r="AH186" s="46">
        <f>'Recursos Humanos'!$U100*AH49</f>
        <v>0</v>
      </c>
      <c r="AI186" s="46"/>
      <c r="AK186" s="46">
        <f>'Recursos Humanos'!$U100*AK49</f>
        <v>0</v>
      </c>
      <c r="AL186" s="46">
        <f>'Recursos Humanos'!$U100*AL49</f>
        <v>0</v>
      </c>
      <c r="AM186" s="46"/>
      <c r="AO186" s="46">
        <f>'Recursos Humanos'!$U100*AO49</f>
        <v>0</v>
      </c>
      <c r="AP186" s="46">
        <f>'Recursos Humanos'!$U100*AP49</f>
        <v>0</v>
      </c>
      <c r="AQ186" s="46"/>
      <c r="AS186" s="46">
        <f>'Recursos Humanos'!$U100*AS49</f>
        <v>0</v>
      </c>
      <c r="AT186" s="46">
        <f>'Recursos Humanos'!$U100*AT49</f>
        <v>0</v>
      </c>
      <c r="AU186" s="46"/>
      <c r="AW186" s="46">
        <f>'Recursos Humanos'!$U100*AW49</f>
        <v>0</v>
      </c>
      <c r="AX186" s="46">
        <f>'Recursos Humanos'!$U100*AX49</f>
        <v>0</v>
      </c>
      <c r="AY186" s="46"/>
      <c r="BA186" s="46">
        <f>'Recursos Humanos'!$U100*BA49</f>
        <v>0</v>
      </c>
      <c r="BB186" s="46">
        <f>'Recursos Humanos'!$U100*BB49</f>
        <v>0</v>
      </c>
      <c r="BC186" s="46"/>
    </row>
    <row r="187" spans="3:55" ht="15.75" customHeight="1">
      <c r="C187" s="45" t="e">
        <f t="shared" si="16"/>
        <v>#REF!</v>
      </c>
      <c r="D187" s="8" t="e">
        <f>IF(SUM(#REF!)&lt;&gt;'Recursos Humanos'!U101,"Erro",0)</f>
        <v>#REF!</v>
      </c>
      <c r="E187" s="46">
        <f>'Recursos Humanos'!$U101*E50</f>
        <v>0</v>
      </c>
      <c r="F187" s="46">
        <f>'Recursos Humanos'!$U101*F50</f>
        <v>0</v>
      </c>
      <c r="G187" s="46"/>
      <c r="I187" s="46">
        <f>'Recursos Humanos'!$U101*I50</f>
        <v>0</v>
      </c>
      <c r="J187" s="46">
        <f>'Recursos Humanos'!$U101*J50</f>
        <v>0</v>
      </c>
      <c r="K187" s="46"/>
      <c r="M187" s="46">
        <f>'Recursos Humanos'!$U101*M50</f>
        <v>0</v>
      </c>
      <c r="N187" s="46">
        <f>'Recursos Humanos'!$U101*N50</f>
        <v>0</v>
      </c>
      <c r="O187" s="46"/>
      <c r="Q187" s="46">
        <f>'Recursos Humanos'!$U101*Q50</f>
        <v>0</v>
      </c>
      <c r="R187" s="46">
        <f>'Recursos Humanos'!$U101*R50</f>
        <v>0</v>
      </c>
      <c r="S187" s="46"/>
      <c r="U187" s="46">
        <f>'Recursos Humanos'!$U101*U50</f>
        <v>0</v>
      </c>
      <c r="V187" s="46">
        <f>'Recursos Humanos'!$U101*V50</f>
        <v>0</v>
      </c>
      <c r="W187" s="46"/>
      <c r="Y187" s="46">
        <f>'Recursos Humanos'!$U101*Y50</f>
        <v>0</v>
      </c>
      <c r="Z187" s="46">
        <f>'Recursos Humanos'!$U101*Z50</f>
        <v>0</v>
      </c>
      <c r="AA187" s="46"/>
      <c r="AC187" s="46">
        <f>'Recursos Humanos'!$U101*AC50</f>
        <v>0</v>
      </c>
      <c r="AD187" s="46">
        <f>'Recursos Humanos'!$U101*AD50</f>
        <v>0</v>
      </c>
      <c r="AE187" s="46"/>
      <c r="AG187" s="46">
        <f>'Recursos Humanos'!$U101*AG50</f>
        <v>0</v>
      </c>
      <c r="AH187" s="46">
        <f>'Recursos Humanos'!$U101*AH50</f>
        <v>0</v>
      </c>
      <c r="AI187" s="46"/>
      <c r="AK187" s="46">
        <f>'Recursos Humanos'!$U101*AK50</f>
        <v>0</v>
      </c>
      <c r="AL187" s="46">
        <f>'Recursos Humanos'!$U101*AL50</f>
        <v>0</v>
      </c>
      <c r="AM187" s="46"/>
      <c r="AO187" s="46">
        <f>'Recursos Humanos'!$U101*AO50</f>
        <v>0</v>
      </c>
      <c r="AP187" s="46">
        <f>'Recursos Humanos'!$U101*AP50</f>
        <v>0</v>
      </c>
      <c r="AQ187" s="46"/>
      <c r="AS187" s="46">
        <f>'Recursos Humanos'!$U101*AS50</f>
        <v>0</v>
      </c>
      <c r="AT187" s="46">
        <f>'Recursos Humanos'!$U101*AT50</f>
        <v>0</v>
      </c>
      <c r="AU187" s="46"/>
      <c r="AW187" s="46">
        <f>'Recursos Humanos'!$U101*AW50</f>
        <v>0</v>
      </c>
      <c r="AX187" s="46">
        <f>'Recursos Humanos'!$U101*AX50</f>
        <v>0</v>
      </c>
      <c r="AY187" s="46"/>
      <c r="BA187" s="46">
        <f>'Recursos Humanos'!$U101*BA50</f>
        <v>0</v>
      </c>
      <c r="BB187" s="46">
        <f>'Recursos Humanos'!$U101*BB50</f>
        <v>0</v>
      </c>
      <c r="BC187" s="46"/>
    </row>
    <row r="188" spans="3:55" ht="15.75" customHeight="1">
      <c r="C188" s="45" t="e">
        <f t="shared" si="16"/>
        <v>#REF!</v>
      </c>
      <c r="D188" s="8" t="e">
        <f>IF(SUM(#REF!)&lt;&gt;'Recursos Humanos'!U102,"Erro",0)</f>
        <v>#REF!</v>
      </c>
      <c r="E188" s="46">
        <f>'Recursos Humanos'!$U102*E51</f>
        <v>0</v>
      </c>
      <c r="F188" s="46">
        <f>'Recursos Humanos'!$U102*F51</f>
        <v>0</v>
      </c>
      <c r="G188" s="46"/>
      <c r="I188" s="46">
        <f>'Recursos Humanos'!$U102*I51</f>
        <v>0</v>
      </c>
      <c r="J188" s="46">
        <f>'Recursos Humanos'!$U102*J51</f>
        <v>0</v>
      </c>
      <c r="K188" s="46"/>
      <c r="M188" s="46">
        <f>'Recursos Humanos'!$U102*M51</f>
        <v>0</v>
      </c>
      <c r="N188" s="46">
        <f>'Recursos Humanos'!$U102*N51</f>
        <v>0</v>
      </c>
      <c r="O188" s="46"/>
      <c r="Q188" s="46">
        <f>'Recursos Humanos'!$U102*Q51</f>
        <v>0</v>
      </c>
      <c r="R188" s="46">
        <f>'Recursos Humanos'!$U102*R51</f>
        <v>0</v>
      </c>
      <c r="S188" s="46"/>
      <c r="U188" s="46">
        <f>'Recursos Humanos'!$U102*U51</f>
        <v>0</v>
      </c>
      <c r="V188" s="46">
        <f>'Recursos Humanos'!$U102*V51</f>
        <v>0</v>
      </c>
      <c r="W188" s="46"/>
      <c r="Y188" s="46">
        <f>'Recursos Humanos'!$U102*Y51</f>
        <v>0</v>
      </c>
      <c r="Z188" s="46">
        <f>'Recursos Humanos'!$U102*Z51</f>
        <v>0</v>
      </c>
      <c r="AA188" s="46"/>
      <c r="AC188" s="46">
        <f>'Recursos Humanos'!$U102*AC51</f>
        <v>0</v>
      </c>
      <c r="AD188" s="46">
        <f>'Recursos Humanos'!$U102*AD51</f>
        <v>0</v>
      </c>
      <c r="AE188" s="46"/>
      <c r="AG188" s="46">
        <f>'Recursos Humanos'!$U102*AG51</f>
        <v>0</v>
      </c>
      <c r="AH188" s="46">
        <f>'Recursos Humanos'!$U102*AH51</f>
        <v>0</v>
      </c>
      <c r="AI188" s="46"/>
      <c r="AK188" s="46">
        <f>'Recursos Humanos'!$U102*AK51</f>
        <v>0</v>
      </c>
      <c r="AL188" s="46">
        <f>'Recursos Humanos'!$U102*AL51</f>
        <v>0</v>
      </c>
      <c r="AM188" s="46"/>
      <c r="AO188" s="46">
        <f>'Recursos Humanos'!$U102*AO51</f>
        <v>0</v>
      </c>
      <c r="AP188" s="46">
        <f>'Recursos Humanos'!$U102*AP51</f>
        <v>0</v>
      </c>
      <c r="AQ188" s="46"/>
      <c r="AS188" s="46">
        <f>'Recursos Humanos'!$U102*AS51</f>
        <v>0</v>
      </c>
      <c r="AT188" s="46">
        <f>'Recursos Humanos'!$U102*AT51</f>
        <v>0</v>
      </c>
      <c r="AU188" s="46"/>
      <c r="AW188" s="46">
        <f>'Recursos Humanos'!$U102*AW51</f>
        <v>0</v>
      </c>
      <c r="AX188" s="46">
        <f>'Recursos Humanos'!$U102*AX51</f>
        <v>0</v>
      </c>
      <c r="AY188" s="46"/>
      <c r="BA188" s="46">
        <f>'Recursos Humanos'!$U102*BA51</f>
        <v>0</v>
      </c>
      <c r="BB188" s="46">
        <f>'Recursos Humanos'!$U102*BB51</f>
        <v>0</v>
      </c>
      <c r="BC188" s="46"/>
    </row>
    <row r="189" spans="3:55" ht="15.75" customHeight="1">
      <c r="C189" s="45" t="e">
        <f t="shared" si="16"/>
        <v>#REF!</v>
      </c>
      <c r="D189" s="8" t="e">
        <f>IF(SUM(#REF!)&lt;&gt;'Recursos Humanos'!U103,"Erro",0)</f>
        <v>#REF!</v>
      </c>
      <c r="E189" s="46">
        <f>'Recursos Humanos'!$U103*E52</f>
        <v>0</v>
      </c>
      <c r="F189" s="46">
        <f>'Recursos Humanos'!$U103*F52</f>
        <v>0</v>
      </c>
      <c r="G189" s="46"/>
      <c r="I189" s="46">
        <f>'Recursos Humanos'!$U103*I52</f>
        <v>0</v>
      </c>
      <c r="J189" s="46">
        <f>'Recursos Humanos'!$U103*J52</f>
        <v>0</v>
      </c>
      <c r="K189" s="46"/>
      <c r="M189" s="46">
        <f>'Recursos Humanos'!$U103*M52</f>
        <v>0</v>
      </c>
      <c r="N189" s="46">
        <f>'Recursos Humanos'!$U103*N52</f>
        <v>0</v>
      </c>
      <c r="O189" s="46"/>
      <c r="Q189" s="46">
        <f>'Recursos Humanos'!$U103*Q52</f>
        <v>0</v>
      </c>
      <c r="R189" s="46">
        <f>'Recursos Humanos'!$U103*R52</f>
        <v>0</v>
      </c>
      <c r="S189" s="46"/>
      <c r="U189" s="46">
        <f>'Recursos Humanos'!$U103*U52</f>
        <v>0</v>
      </c>
      <c r="V189" s="46">
        <f>'Recursos Humanos'!$U103*V52</f>
        <v>0</v>
      </c>
      <c r="W189" s="46"/>
      <c r="Y189" s="46">
        <f>'Recursos Humanos'!$U103*Y52</f>
        <v>0</v>
      </c>
      <c r="Z189" s="46">
        <f>'Recursos Humanos'!$U103*Z52</f>
        <v>0</v>
      </c>
      <c r="AA189" s="46"/>
      <c r="AC189" s="46">
        <f>'Recursos Humanos'!$U103*AC52</f>
        <v>0</v>
      </c>
      <c r="AD189" s="46">
        <f>'Recursos Humanos'!$U103*AD52</f>
        <v>0</v>
      </c>
      <c r="AE189" s="46"/>
      <c r="AG189" s="46">
        <f>'Recursos Humanos'!$U103*AG52</f>
        <v>0</v>
      </c>
      <c r="AH189" s="46">
        <f>'Recursos Humanos'!$U103*AH52</f>
        <v>0</v>
      </c>
      <c r="AI189" s="46"/>
      <c r="AK189" s="46">
        <f>'Recursos Humanos'!$U103*AK52</f>
        <v>0</v>
      </c>
      <c r="AL189" s="46">
        <f>'Recursos Humanos'!$U103*AL52</f>
        <v>0</v>
      </c>
      <c r="AM189" s="46"/>
      <c r="AO189" s="46">
        <f>'Recursos Humanos'!$U103*AO52</f>
        <v>0</v>
      </c>
      <c r="AP189" s="46">
        <f>'Recursos Humanos'!$U103*AP52</f>
        <v>0</v>
      </c>
      <c r="AQ189" s="46"/>
      <c r="AS189" s="46">
        <f>'Recursos Humanos'!$U103*AS52</f>
        <v>0</v>
      </c>
      <c r="AT189" s="46">
        <f>'Recursos Humanos'!$U103*AT52</f>
        <v>0</v>
      </c>
      <c r="AU189" s="46"/>
      <c r="AW189" s="46">
        <f>'Recursos Humanos'!$U103*AW52</f>
        <v>0</v>
      </c>
      <c r="AX189" s="46">
        <f>'Recursos Humanos'!$U103*AX52</f>
        <v>0</v>
      </c>
      <c r="AY189" s="46"/>
      <c r="BA189" s="46">
        <f>'Recursos Humanos'!$U103*BA52</f>
        <v>0</v>
      </c>
      <c r="BB189" s="46">
        <f>'Recursos Humanos'!$U103*BB52</f>
        <v>0</v>
      </c>
      <c r="BC189" s="46"/>
    </row>
    <row r="190" spans="3:55" ht="15.75" customHeight="1">
      <c r="C190" s="45" t="e">
        <f t="shared" si="16"/>
        <v>#REF!</v>
      </c>
      <c r="D190" s="8" t="e">
        <f>IF(SUM(#REF!)&lt;&gt;'Recursos Humanos'!U104,"Erro",0)</f>
        <v>#REF!</v>
      </c>
      <c r="E190" s="46">
        <f>'Recursos Humanos'!$U104*E53</f>
        <v>0</v>
      </c>
      <c r="F190" s="46">
        <f>'Recursos Humanos'!$U104*F53</f>
        <v>0</v>
      </c>
      <c r="G190" s="46"/>
      <c r="I190" s="46">
        <f>'Recursos Humanos'!$U104*I53</f>
        <v>0</v>
      </c>
      <c r="J190" s="46">
        <f>'Recursos Humanos'!$U104*J53</f>
        <v>0</v>
      </c>
      <c r="K190" s="46"/>
      <c r="M190" s="46">
        <f>'Recursos Humanos'!$U104*M53</f>
        <v>0</v>
      </c>
      <c r="N190" s="46">
        <f>'Recursos Humanos'!$U104*N53</f>
        <v>0</v>
      </c>
      <c r="O190" s="46"/>
      <c r="Q190" s="46">
        <f>'Recursos Humanos'!$U104*Q53</f>
        <v>0</v>
      </c>
      <c r="R190" s="46">
        <f>'Recursos Humanos'!$U104*R53</f>
        <v>0</v>
      </c>
      <c r="S190" s="46"/>
      <c r="U190" s="46">
        <f>'Recursos Humanos'!$U104*U53</f>
        <v>0</v>
      </c>
      <c r="V190" s="46">
        <f>'Recursos Humanos'!$U104*V53</f>
        <v>0</v>
      </c>
      <c r="W190" s="46"/>
      <c r="Y190" s="46">
        <f>'Recursos Humanos'!$U104*Y53</f>
        <v>0</v>
      </c>
      <c r="Z190" s="46">
        <f>'Recursos Humanos'!$U104*Z53</f>
        <v>0</v>
      </c>
      <c r="AA190" s="46"/>
      <c r="AC190" s="46">
        <f>'Recursos Humanos'!$U104*AC53</f>
        <v>0</v>
      </c>
      <c r="AD190" s="46">
        <f>'Recursos Humanos'!$U104*AD53</f>
        <v>0</v>
      </c>
      <c r="AE190" s="46"/>
      <c r="AG190" s="46">
        <f>'Recursos Humanos'!$U104*AG53</f>
        <v>0</v>
      </c>
      <c r="AH190" s="46">
        <f>'Recursos Humanos'!$U104*AH53</f>
        <v>0</v>
      </c>
      <c r="AI190" s="46"/>
      <c r="AK190" s="46">
        <f>'Recursos Humanos'!$U104*AK53</f>
        <v>0</v>
      </c>
      <c r="AL190" s="46">
        <f>'Recursos Humanos'!$U104*AL53</f>
        <v>0</v>
      </c>
      <c r="AM190" s="46"/>
      <c r="AO190" s="46">
        <f>'Recursos Humanos'!$U104*AO53</f>
        <v>0</v>
      </c>
      <c r="AP190" s="46">
        <f>'Recursos Humanos'!$U104*AP53</f>
        <v>0</v>
      </c>
      <c r="AQ190" s="46"/>
      <c r="AS190" s="46">
        <f>'Recursos Humanos'!$U104*AS53</f>
        <v>0</v>
      </c>
      <c r="AT190" s="46">
        <f>'Recursos Humanos'!$U104*AT53</f>
        <v>0</v>
      </c>
      <c r="AU190" s="46"/>
      <c r="AW190" s="46">
        <f>'Recursos Humanos'!$U104*AW53</f>
        <v>0</v>
      </c>
      <c r="AX190" s="46">
        <f>'Recursos Humanos'!$U104*AX53</f>
        <v>0</v>
      </c>
      <c r="AY190" s="46"/>
      <c r="BA190" s="46">
        <f>'Recursos Humanos'!$U104*BA53</f>
        <v>0</v>
      </c>
      <c r="BB190" s="46">
        <f>'Recursos Humanos'!$U104*BB53</f>
        <v>0</v>
      </c>
      <c r="BC190" s="46"/>
    </row>
    <row r="191" spans="3:55" ht="15.75" customHeight="1">
      <c r="C191" s="45" t="e">
        <f t="shared" si="16"/>
        <v>#REF!</v>
      </c>
      <c r="D191" s="8" t="e">
        <f>IF(SUM(#REF!)&lt;&gt;'Recursos Humanos'!U105,"Erro",0)</f>
        <v>#REF!</v>
      </c>
      <c r="E191" s="46">
        <f>'Recursos Humanos'!$U105*E54</f>
        <v>0</v>
      </c>
      <c r="F191" s="46">
        <f>'Recursos Humanos'!$U105*F54</f>
        <v>0</v>
      </c>
      <c r="G191" s="46"/>
      <c r="I191" s="46">
        <f>'Recursos Humanos'!$U105*I54</f>
        <v>0</v>
      </c>
      <c r="J191" s="46">
        <f>'Recursos Humanos'!$U105*J54</f>
        <v>0</v>
      </c>
      <c r="K191" s="46"/>
      <c r="M191" s="46">
        <f>'Recursos Humanos'!$U105*M54</f>
        <v>0</v>
      </c>
      <c r="N191" s="46">
        <f>'Recursos Humanos'!$U105*N54</f>
        <v>0</v>
      </c>
      <c r="O191" s="46"/>
      <c r="Q191" s="46">
        <f>'Recursos Humanos'!$U105*Q54</f>
        <v>0</v>
      </c>
      <c r="R191" s="46">
        <f>'Recursos Humanos'!$U105*R54</f>
        <v>0</v>
      </c>
      <c r="S191" s="46"/>
      <c r="U191" s="46">
        <f>'Recursos Humanos'!$U105*U54</f>
        <v>0</v>
      </c>
      <c r="V191" s="46">
        <f>'Recursos Humanos'!$U105*V54</f>
        <v>0</v>
      </c>
      <c r="W191" s="46"/>
      <c r="Y191" s="46">
        <f>'Recursos Humanos'!$U105*Y54</f>
        <v>0</v>
      </c>
      <c r="Z191" s="46">
        <f>'Recursos Humanos'!$U105*Z54</f>
        <v>0</v>
      </c>
      <c r="AA191" s="46"/>
      <c r="AC191" s="46">
        <f>'Recursos Humanos'!$U105*AC54</f>
        <v>0</v>
      </c>
      <c r="AD191" s="46">
        <f>'Recursos Humanos'!$U105*AD54</f>
        <v>0</v>
      </c>
      <c r="AE191" s="46"/>
      <c r="AG191" s="46">
        <f>'Recursos Humanos'!$U105*AG54</f>
        <v>0</v>
      </c>
      <c r="AH191" s="46">
        <f>'Recursos Humanos'!$U105*AH54</f>
        <v>0</v>
      </c>
      <c r="AI191" s="46"/>
      <c r="AK191" s="46">
        <f>'Recursos Humanos'!$U105*AK54</f>
        <v>0</v>
      </c>
      <c r="AL191" s="46">
        <f>'Recursos Humanos'!$U105*AL54</f>
        <v>0</v>
      </c>
      <c r="AM191" s="46"/>
      <c r="AO191" s="46">
        <f>'Recursos Humanos'!$U105*AO54</f>
        <v>0</v>
      </c>
      <c r="AP191" s="46">
        <f>'Recursos Humanos'!$U105*AP54</f>
        <v>0</v>
      </c>
      <c r="AQ191" s="46"/>
      <c r="AS191" s="46">
        <f>'Recursos Humanos'!$U105*AS54</f>
        <v>0</v>
      </c>
      <c r="AT191" s="46">
        <f>'Recursos Humanos'!$U105*AT54</f>
        <v>0</v>
      </c>
      <c r="AU191" s="46"/>
      <c r="AW191" s="46">
        <f>'Recursos Humanos'!$U105*AW54</f>
        <v>0</v>
      </c>
      <c r="AX191" s="46">
        <f>'Recursos Humanos'!$U105*AX54</f>
        <v>0</v>
      </c>
      <c r="AY191" s="46"/>
      <c r="BA191" s="46">
        <f>'Recursos Humanos'!$U105*BA54</f>
        <v>0</v>
      </c>
      <c r="BB191" s="46">
        <f>'Recursos Humanos'!$U105*BB54</f>
        <v>0</v>
      </c>
      <c r="BC191" s="46"/>
    </row>
    <row r="192" spans="3:55" ht="15.75" customHeight="1">
      <c r="C192" s="45" t="e">
        <f t="shared" si="16"/>
        <v>#REF!</v>
      </c>
      <c r="D192" s="8" t="e">
        <f>IF(SUM(#REF!)&lt;&gt;'Recursos Humanos'!U106,"Erro",0)</f>
        <v>#REF!</v>
      </c>
      <c r="E192" s="46">
        <f>'Recursos Humanos'!$U106*E55</f>
        <v>0</v>
      </c>
      <c r="F192" s="46">
        <f>'Recursos Humanos'!$U106*F55</f>
        <v>0</v>
      </c>
      <c r="G192" s="46"/>
      <c r="I192" s="46">
        <f>'Recursos Humanos'!$U106*I55</f>
        <v>0</v>
      </c>
      <c r="J192" s="46">
        <f>'Recursos Humanos'!$U106*J55</f>
        <v>0</v>
      </c>
      <c r="K192" s="46"/>
      <c r="M192" s="46">
        <f>'Recursos Humanos'!$U106*M55</f>
        <v>0</v>
      </c>
      <c r="N192" s="46">
        <f>'Recursos Humanos'!$U106*N55</f>
        <v>0</v>
      </c>
      <c r="O192" s="46"/>
      <c r="Q192" s="46">
        <f>'Recursos Humanos'!$U106*Q55</f>
        <v>0</v>
      </c>
      <c r="R192" s="46">
        <f>'Recursos Humanos'!$U106*R55</f>
        <v>0</v>
      </c>
      <c r="S192" s="46"/>
      <c r="U192" s="46">
        <f>'Recursos Humanos'!$U106*U55</f>
        <v>0</v>
      </c>
      <c r="V192" s="46">
        <f>'Recursos Humanos'!$U106*V55</f>
        <v>0</v>
      </c>
      <c r="W192" s="46"/>
      <c r="Y192" s="46">
        <f>'Recursos Humanos'!$U106*Y55</f>
        <v>0</v>
      </c>
      <c r="Z192" s="46">
        <f>'Recursos Humanos'!$U106*Z55</f>
        <v>0</v>
      </c>
      <c r="AA192" s="46"/>
      <c r="AC192" s="46">
        <f>'Recursos Humanos'!$U106*AC55</f>
        <v>0</v>
      </c>
      <c r="AD192" s="46">
        <f>'Recursos Humanos'!$U106*AD55</f>
        <v>0</v>
      </c>
      <c r="AE192" s="46"/>
      <c r="AG192" s="46">
        <f>'Recursos Humanos'!$U106*AG55</f>
        <v>0</v>
      </c>
      <c r="AH192" s="46">
        <f>'Recursos Humanos'!$U106*AH55</f>
        <v>0</v>
      </c>
      <c r="AI192" s="46"/>
      <c r="AK192" s="46">
        <f>'Recursos Humanos'!$U106*AK55</f>
        <v>0</v>
      </c>
      <c r="AL192" s="46">
        <f>'Recursos Humanos'!$U106*AL55</f>
        <v>0</v>
      </c>
      <c r="AM192" s="46"/>
      <c r="AO192" s="46">
        <f>'Recursos Humanos'!$U106*AO55</f>
        <v>0</v>
      </c>
      <c r="AP192" s="46">
        <f>'Recursos Humanos'!$U106*AP55</f>
        <v>0</v>
      </c>
      <c r="AQ192" s="46"/>
      <c r="AS192" s="46">
        <f>'Recursos Humanos'!$U106*AS55</f>
        <v>0</v>
      </c>
      <c r="AT192" s="46">
        <f>'Recursos Humanos'!$U106*AT55</f>
        <v>0</v>
      </c>
      <c r="AU192" s="46"/>
      <c r="AW192" s="46">
        <f>'Recursos Humanos'!$U106*AW55</f>
        <v>0</v>
      </c>
      <c r="AX192" s="46">
        <f>'Recursos Humanos'!$U106*AX55</f>
        <v>0</v>
      </c>
      <c r="AY192" s="46"/>
      <c r="BA192" s="46">
        <f>'Recursos Humanos'!$U106*BA55</f>
        <v>0</v>
      </c>
      <c r="BB192" s="46">
        <f>'Recursos Humanos'!$U106*BB55</f>
        <v>0</v>
      </c>
      <c r="BC192" s="46"/>
    </row>
    <row r="193" spans="3:55" ht="15.75" customHeight="1">
      <c r="C193" s="45" t="e">
        <f t="shared" si="16"/>
        <v>#REF!</v>
      </c>
      <c r="D193" s="8" t="e">
        <f>IF(SUM(#REF!)&lt;&gt;'Recursos Humanos'!U107,"Erro",0)</f>
        <v>#REF!</v>
      </c>
      <c r="E193" s="46">
        <f>'Recursos Humanos'!$U107*E56</f>
        <v>0</v>
      </c>
      <c r="F193" s="46">
        <f>'Recursos Humanos'!$U107*F56</f>
        <v>0</v>
      </c>
      <c r="G193" s="46"/>
      <c r="I193" s="46">
        <f>'Recursos Humanos'!$U107*I56</f>
        <v>0</v>
      </c>
      <c r="J193" s="46">
        <f>'Recursos Humanos'!$U107*J56</f>
        <v>0</v>
      </c>
      <c r="K193" s="46"/>
      <c r="M193" s="46">
        <f>'Recursos Humanos'!$U107*M56</f>
        <v>0</v>
      </c>
      <c r="N193" s="46">
        <f>'Recursos Humanos'!$U107*N56</f>
        <v>0</v>
      </c>
      <c r="O193" s="46"/>
      <c r="Q193" s="46">
        <f>'Recursos Humanos'!$U107*Q56</f>
        <v>0</v>
      </c>
      <c r="R193" s="46">
        <f>'Recursos Humanos'!$U107*R56</f>
        <v>0</v>
      </c>
      <c r="S193" s="46"/>
      <c r="U193" s="46">
        <f>'Recursos Humanos'!$U107*U56</f>
        <v>0</v>
      </c>
      <c r="V193" s="46">
        <f>'Recursos Humanos'!$U107*V56</f>
        <v>0</v>
      </c>
      <c r="W193" s="46"/>
      <c r="Y193" s="46">
        <f>'Recursos Humanos'!$U107*Y56</f>
        <v>0</v>
      </c>
      <c r="Z193" s="46">
        <f>'Recursos Humanos'!$U107*Z56</f>
        <v>0</v>
      </c>
      <c r="AA193" s="46"/>
      <c r="AC193" s="46">
        <f>'Recursos Humanos'!$U107*AC56</f>
        <v>0</v>
      </c>
      <c r="AD193" s="46">
        <f>'Recursos Humanos'!$U107*AD56</f>
        <v>0</v>
      </c>
      <c r="AE193" s="46"/>
      <c r="AG193" s="46">
        <f>'Recursos Humanos'!$U107*AG56</f>
        <v>0</v>
      </c>
      <c r="AH193" s="46">
        <f>'Recursos Humanos'!$U107*AH56</f>
        <v>0</v>
      </c>
      <c r="AI193" s="46"/>
      <c r="AK193" s="46">
        <f>'Recursos Humanos'!$U107*AK56</f>
        <v>0</v>
      </c>
      <c r="AL193" s="46">
        <f>'Recursos Humanos'!$U107*AL56</f>
        <v>0</v>
      </c>
      <c r="AM193" s="46"/>
      <c r="AO193" s="46">
        <f>'Recursos Humanos'!$U107*AO56</f>
        <v>0</v>
      </c>
      <c r="AP193" s="46">
        <f>'Recursos Humanos'!$U107*AP56</f>
        <v>0</v>
      </c>
      <c r="AQ193" s="46"/>
      <c r="AS193" s="46">
        <f>'Recursos Humanos'!$U107*AS56</f>
        <v>0</v>
      </c>
      <c r="AT193" s="46">
        <f>'Recursos Humanos'!$U107*AT56</f>
        <v>0</v>
      </c>
      <c r="AU193" s="46"/>
      <c r="AW193" s="46">
        <f>'Recursos Humanos'!$U107*AW56</f>
        <v>0</v>
      </c>
      <c r="AX193" s="46">
        <f>'Recursos Humanos'!$U107*AX56</f>
        <v>0</v>
      </c>
      <c r="AY193" s="46"/>
      <c r="BA193" s="46">
        <f>'Recursos Humanos'!$U107*BA56</f>
        <v>0</v>
      </c>
      <c r="BB193" s="46">
        <f>'Recursos Humanos'!$U107*BB56</f>
        <v>0</v>
      </c>
      <c r="BC193" s="46"/>
    </row>
    <row r="194" spans="3:55" ht="15.75" customHeight="1">
      <c r="C194" s="45" t="e">
        <f t="shared" si="16"/>
        <v>#REF!</v>
      </c>
      <c r="D194" s="8" t="e">
        <f>IF(SUM(#REF!)&lt;&gt;'Recursos Humanos'!U108,"Erro",0)</f>
        <v>#REF!</v>
      </c>
      <c r="E194" s="46">
        <f>'Recursos Humanos'!$U108*E57</f>
        <v>0</v>
      </c>
      <c r="F194" s="46">
        <f>'Recursos Humanos'!$U108*F57</f>
        <v>0</v>
      </c>
      <c r="G194" s="46"/>
      <c r="I194" s="46">
        <f>'Recursos Humanos'!$U108*I57</f>
        <v>0</v>
      </c>
      <c r="J194" s="46">
        <f>'Recursos Humanos'!$U108*J57</f>
        <v>0</v>
      </c>
      <c r="K194" s="46"/>
      <c r="M194" s="46">
        <f>'Recursos Humanos'!$U108*M57</f>
        <v>0</v>
      </c>
      <c r="N194" s="46">
        <f>'Recursos Humanos'!$U108*N57</f>
        <v>0</v>
      </c>
      <c r="O194" s="46"/>
      <c r="Q194" s="46">
        <f>'Recursos Humanos'!$U108*Q57</f>
        <v>0</v>
      </c>
      <c r="R194" s="46">
        <f>'Recursos Humanos'!$U108*R57</f>
        <v>0</v>
      </c>
      <c r="S194" s="46"/>
      <c r="U194" s="46">
        <f>'Recursos Humanos'!$U108*U57</f>
        <v>0</v>
      </c>
      <c r="V194" s="46">
        <f>'Recursos Humanos'!$U108*V57</f>
        <v>0</v>
      </c>
      <c r="W194" s="46"/>
      <c r="Y194" s="46">
        <f>'Recursos Humanos'!$U108*Y57</f>
        <v>0</v>
      </c>
      <c r="Z194" s="46">
        <f>'Recursos Humanos'!$U108*Z57</f>
        <v>0</v>
      </c>
      <c r="AA194" s="46"/>
      <c r="AC194" s="46">
        <f>'Recursos Humanos'!$U108*AC57</f>
        <v>0</v>
      </c>
      <c r="AD194" s="46">
        <f>'Recursos Humanos'!$U108*AD57</f>
        <v>0</v>
      </c>
      <c r="AE194" s="46"/>
      <c r="AG194" s="46">
        <f>'Recursos Humanos'!$U108*AG57</f>
        <v>0</v>
      </c>
      <c r="AH194" s="46">
        <f>'Recursos Humanos'!$U108*AH57</f>
        <v>0</v>
      </c>
      <c r="AI194" s="46"/>
      <c r="AK194" s="46">
        <f>'Recursos Humanos'!$U108*AK57</f>
        <v>0</v>
      </c>
      <c r="AL194" s="46">
        <f>'Recursos Humanos'!$U108*AL57</f>
        <v>0</v>
      </c>
      <c r="AM194" s="46"/>
      <c r="AO194" s="46">
        <f>'Recursos Humanos'!$U108*AO57</f>
        <v>0</v>
      </c>
      <c r="AP194" s="46">
        <f>'Recursos Humanos'!$U108*AP57</f>
        <v>0</v>
      </c>
      <c r="AQ194" s="46"/>
      <c r="AS194" s="46">
        <f>'Recursos Humanos'!$U108*AS57</f>
        <v>0</v>
      </c>
      <c r="AT194" s="46">
        <f>'Recursos Humanos'!$U108*AT57</f>
        <v>0</v>
      </c>
      <c r="AU194" s="46"/>
      <c r="AW194" s="46">
        <f>'Recursos Humanos'!$U108*AW57</f>
        <v>0</v>
      </c>
      <c r="AX194" s="46">
        <f>'Recursos Humanos'!$U108*AX57</f>
        <v>0</v>
      </c>
      <c r="AY194" s="46"/>
      <c r="BA194" s="46">
        <f>'Recursos Humanos'!$U108*BA57</f>
        <v>0</v>
      </c>
      <c r="BB194" s="46">
        <f>'Recursos Humanos'!$U108*BB57</f>
        <v>0</v>
      </c>
      <c r="BC194" s="46"/>
    </row>
    <row r="195" spans="3:55" ht="15.75" customHeight="1">
      <c r="C195" s="45" t="e">
        <f t="shared" si="16"/>
        <v>#REF!</v>
      </c>
    </row>
    <row r="196" spans="3:55" ht="15.75" customHeight="1"/>
    <row r="197" spans="3:55" ht="15.75" customHeight="1"/>
    <row r="198" spans="3:55" ht="15.75" customHeight="1"/>
    <row r="199" spans="3:55" ht="15.75" customHeight="1"/>
    <row r="200" spans="3:55" ht="15.75" customHeight="1"/>
    <row r="201" spans="3:55" ht="15.75" customHeight="1"/>
    <row r="202" spans="3:55" ht="15.75" customHeight="1"/>
    <row r="203" spans="3:55" ht="15.75" customHeight="1"/>
    <row r="204" spans="3:55" ht="15.75" customHeight="1"/>
    <row r="205" spans="3:55" ht="15.75" customHeight="1"/>
    <row r="206" spans="3:55" ht="15.75" customHeight="1"/>
    <row r="207" spans="3:55" ht="15.75" customHeight="1"/>
    <row r="208" spans="3:5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39370078740157483" right="0.27559055118110237" top="0.31496062992125984" bottom="0.35433070866141736" header="0" footer="0"/>
  <pageSetup paperSize="9" orientation="landscape"/>
  <headerFooter>
    <oddFooter>&amp;Cwww.reduzacusto.com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2:Z1001"/>
  <sheetViews>
    <sheetView showGridLines="0" workbookViewId="0">
      <pane xSplit="3" ySplit="6" topLeftCell="G19" activePane="bottomRight" state="frozen"/>
      <selection pane="bottomRight" activeCell="R23" sqref="R23"/>
      <selection pane="bottomLeft" activeCell="A7" sqref="A7"/>
      <selection pane="topRight" activeCell="D1" sqref="D1"/>
    </sheetView>
  </sheetViews>
  <sheetFormatPr defaultColWidth="12.625" defaultRowHeight="15" customHeight="1" outlineLevelRow="1"/>
  <cols>
    <col min="1" max="1" width="1.25" customWidth="1"/>
    <col min="2" max="2" width="6.125" customWidth="1"/>
    <col min="3" max="3" width="37.25" customWidth="1"/>
    <col min="4" max="4" width="11.375" customWidth="1"/>
    <col min="5" max="5" width="11.5" customWidth="1"/>
    <col min="6" max="6" width="11.375" customWidth="1"/>
    <col min="7" max="7" width="10.25" customWidth="1"/>
    <col min="8" max="8" width="11.5" customWidth="1"/>
    <col min="9" max="10" width="11.375" customWidth="1"/>
    <col min="11" max="13" width="7.125" customWidth="1"/>
    <col min="14" max="14" width="9.5" customWidth="1"/>
    <col min="15" max="17" width="7.125" customWidth="1"/>
    <col min="18" max="18" width="10.75" customWidth="1"/>
    <col min="19" max="19" width="14.375" customWidth="1"/>
    <col min="20" max="26" width="7.625" customWidth="1"/>
  </cols>
  <sheetData>
    <row r="2" spans="1:26" ht="14.45">
      <c r="Q2" s="1"/>
    </row>
    <row r="3" spans="1:26" ht="14.45">
      <c r="Q3" s="1"/>
    </row>
    <row r="4" spans="1:26" ht="3.75" customHeight="1"/>
    <row r="5" spans="1:26" ht="13.9">
      <c r="D5" s="27">
        <v>1</v>
      </c>
      <c r="E5" s="27">
        <v>2</v>
      </c>
      <c r="F5" s="27">
        <v>3</v>
      </c>
      <c r="G5" s="27">
        <v>4</v>
      </c>
      <c r="H5" s="27">
        <v>5</v>
      </c>
      <c r="I5" s="27">
        <v>6</v>
      </c>
      <c r="J5" s="27">
        <v>7</v>
      </c>
      <c r="K5" s="27">
        <v>8</v>
      </c>
      <c r="L5" s="27">
        <v>9</v>
      </c>
      <c r="M5" s="27">
        <v>10</v>
      </c>
      <c r="N5" s="27">
        <v>11</v>
      </c>
      <c r="O5" s="27">
        <v>12</v>
      </c>
      <c r="P5" s="27">
        <v>13</v>
      </c>
      <c r="Q5" s="27">
        <v>14</v>
      </c>
      <c r="R5" s="27">
        <v>15</v>
      </c>
    </row>
    <row r="6" spans="1:26" ht="84.75" customHeight="1">
      <c r="C6" s="119" t="s">
        <v>95</v>
      </c>
      <c r="D6" s="50" t="str">
        <f>'Rateio Recursos Humanos'!G6</f>
        <v>C.Custo 1</v>
      </c>
      <c r="E6" s="50" t="str">
        <f>'Rateio Recursos Humanos'!H6</f>
        <v>C.Custo 2</v>
      </c>
      <c r="F6" s="50" t="str">
        <f>'Rateio Recursos Humanos'!I6</f>
        <v>C.Custo 3</v>
      </c>
      <c r="G6" s="50" t="str">
        <f>'Rateio Recursos Humanos'!J6</f>
        <v>C.Custo 4</v>
      </c>
      <c r="H6" s="50" t="str">
        <f>'Rateio Recursos Humanos'!K6</f>
        <v>C.Custo 5</v>
      </c>
      <c r="I6" s="50" t="str">
        <f>'Rateio Recursos Humanos'!L6</f>
        <v>C.Custo 6</v>
      </c>
      <c r="J6" s="50" t="str">
        <f>'Rateio Recursos Humanos'!M6</f>
        <v>C.Custo 7</v>
      </c>
      <c r="K6" s="50" t="str">
        <f>'Rateio Recursos Humanos'!N6</f>
        <v>C.Custo 8</v>
      </c>
      <c r="L6" s="50" t="str">
        <f>'Rateio Recursos Humanos'!O6</f>
        <v>C.Custo 9</v>
      </c>
      <c r="M6" s="50" t="str">
        <f>'Rateio Recursos Humanos'!P6</f>
        <v>C.Custo 10</v>
      </c>
      <c r="N6" s="50" t="str">
        <f>'Rateio Recursos Humanos'!Q6</f>
        <v>C.Custo 11</v>
      </c>
      <c r="O6" s="50" t="str">
        <f>'Rateio Recursos Humanos'!R6</f>
        <v>C.Custo 12</v>
      </c>
      <c r="P6" s="50" t="str">
        <f>'Rateio Recursos Humanos'!S6</f>
        <v>C.Custo 13</v>
      </c>
      <c r="Q6" s="50" t="str">
        <f>'Rateio Recursos Humanos'!T6</f>
        <v>C.Custo 14</v>
      </c>
      <c r="R6" s="50" t="str">
        <f>'Rateio Recursos Humanos'!U6</f>
        <v>C.Custo 15</v>
      </c>
      <c r="S6" s="33" t="s">
        <v>7</v>
      </c>
    </row>
    <row r="7" spans="1:26" ht="22.5" customHeight="1">
      <c r="B7" s="223" t="s">
        <v>96</v>
      </c>
      <c r="C7" s="59" t="s">
        <v>97</v>
      </c>
      <c r="D7" s="60">
        <f>'Rateio Recursos Humanos'!G57</f>
        <v>0</v>
      </c>
      <c r="E7" s="60">
        <f>'Rateio Recursos Humanos'!H57</f>
        <v>0</v>
      </c>
      <c r="F7" s="60">
        <f>'Rateio Recursos Humanos'!I57</f>
        <v>0</v>
      </c>
      <c r="G7" s="60">
        <f>'Rateio Recursos Humanos'!J57</f>
        <v>0</v>
      </c>
      <c r="H7" s="60">
        <f>'Rateio Recursos Humanos'!K57</f>
        <v>0</v>
      </c>
      <c r="I7" s="60">
        <f>'Rateio Recursos Humanos'!L57</f>
        <v>0</v>
      </c>
      <c r="J7" s="60">
        <f>'Rateio Recursos Humanos'!M57</f>
        <v>0</v>
      </c>
      <c r="K7" s="60">
        <f>'Rateio Recursos Humanos'!N57</f>
        <v>0</v>
      </c>
      <c r="L7" s="60">
        <f>'Rateio Recursos Humanos'!O57</f>
        <v>0</v>
      </c>
      <c r="M7" s="60">
        <f>'Rateio Recursos Humanos'!P57</f>
        <v>0</v>
      </c>
      <c r="N7" s="60">
        <f>'Rateio Recursos Humanos'!Q57</f>
        <v>0</v>
      </c>
      <c r="O7" s="60">
        <f>'Rateio Recursos Humanos'!R57</f>
        <v>0</v>
      </c>
      <c r="P7" s="60">
        <f>'Rateio Recursos Humanos'!S57</f>
        <v>0</v>
      </c>
      <c r="Q7" s="60">
        <f>'Rateio Recursos Humanos'!T57</f>
        <v>0</v>
      </c>
      <c r="R7" s="60">
        <f>'Rateio Recursos Humanos'!U57</f>
        <v>0</v>
      </c>
      <c r="S7" s="61">
        <f>'Rateio Recursos Humanos'!V57</f>
        <v>0</v>
      </c>
    </row>
    <row r="8" spans="1:26" ht="22.5" customHeight="1">
      <c r="B8" s="248"/>
      <c r="C8" s="174" t="s">
        <v>98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62" t="e">
        <f>S9/S7</f>
        <v>#DIV/0!</v>
      </c>
    </row>
    <row r="9" spans="1:26" ht="22.5" customHeight="1">
      <c r="B9" s="249"/>
      <c r="C9" s="63" t="s">
        <v>99</v>
      </c>
      <c r="D9" s="64">
        <f t="shared" ref="D9:R9" si="0">D7*D8</f>
        <v>0</v>
      </c>
      <c r="E9" s="64">
        <f t="shared" si="0"/>
        <v>0</v>
      </c>
      <c r="F9" s="64">
        <f t="shared" si="0"/>
        <v>0</v>
      </c>
      <c r="G9" s="64">
        <f t="shared" si="0"/>
        <v>0</v>
      </c>
      <c r="H9" s="64">
        <f t="shared" si="0"/>
        <v>0</v>
      </c>
      <c r="I9" s="64">
        <f t="shared" si="0"/>
        <v>0</v>
      </c>
      <c r="J9" s="64">
        <f t="shared" si="0"/>
        <v>0</v>
      </c>
      <c r="K9" s="64">
        <f t="shared" si="0"/>
        <v>0</v>
      </c>
      <c r="L9" s="64">
        <f t="shared" si="0"/>
        <v>0</v>
      </c>
      <c r="M9" s="64">
        <f t="shared" si="0"/>
        <v>0</v>
      </c>
      <c r="N9" s="64">
        <f t="shared" si="0"/>
        <v>0</v>
      </c>
      <c r="O9" s="64">
        <f t="shared" si="0"/>
        <v>0</v>
      </c>
      <c r="P9" s="64">
        <f t="shared" si="0"/>
        <v>0</v>
      </c>
      <c r="Q9" s="64">
        <f t="shared" si="0"/>
        <v>0</v>
      </c>
      <c r="R9" s="64">
        <f t="shared" si="0"/>
        <v>0</v>
      </c>
      <c r="S9" s="65">
        <f t="shared" ref="S9:S10" si="1">SUM(D9:R9)</f>
        <v>0</v>
      </c>
    </row>
    <row r="10" spans="1:26" ht="35.25" customHeight="1">
      <c r="A10" s="6"/>
      <c r="B10" s="224" t="s">
        <v>100</v>
      </c>
      <c r="C10" s="66" t="s">
        <v>2</v>
      </c>
      <c r="D10" s="67">
        <f>'Rateio Recursos Humanos'!G58</f>
        <v>0</v>
      </c>
      <c r="E10" s="67">
        <f>'Rateio Recursos Humanos'!H58</f>
        <v>0</v>
      </c>
      <c r="F10" s="67">
        <f>'Rateio Recursos Humanos'!I58</f>
        <v>0</v>
      </c>
      <c r="G10" s="67">
        <f>'Rateio Recursos Humanos'!J58</f>
        <v>0</v>
      </c>
      <c r="H10" s="67">
        <f>'Rateio Recursos Humanos'!K58</f>
        <v>0</v>
      </c>
      <c r="I10" s="67">
        <f>'Rateio Recursos Humanos'!L58</f>
        <v>0</v>
      </c>
      <c r="J10" s="67">
        <f>'Rateio Recursos Humanos'!M58</f>
        <v>0</v>
      </c>
      <c r="K10" s="67">
        <f>'Rateio Recursos Humanos'!N58</f>
        <v>0</v>
      </c>
      <c r="L10" s="67">
        <f>'Rateio Recursos Humanos'!O58</f>
        <v>0</v>
      </c>
      <c r="M10" s="67">
        <f>'Rateio Recursos Humanos'!P58</f>
        <v>0</v>
      </c>
      <c r="N10" s="67">
        <f>'Rateio Recursos Humanos'!Q58</f>
        <v>0</v>
      </c>
      <c r="O10" s="67">
        <f>'Rateio Recursos Humanos'!R58</f>
        <v>0</v>
      </c>
      <c r="P10" s="67">
        <f>'Rateio Recursos Humanos'!S58</f>
        <v>0</v>
      </c>
      <c r="Q10" s="67">
        <f>'Rateio Recursos Humanos'!T58</f>
        <v>0</v>
      </c>
      <c r="R10" s="67">
        <f>'Rateio Recursos Humanos'!U58</f>
        <v>0</v>
      </c>
      <c r="S10" s="68">
        <f t="shared" si="1"/>
        <v>0</v>
      </c>
      <c r="T10" s="6"/>
      <c r="U10" s="6"/>
      <c r="V10" s="6"/>
      <c r="W10" s="6"/>
      <c r="X10" s="6"/>
      <c r="Y10" s="6"/>
      <c r="Z10" s="6"/>
    </row>
    <row r="11" spans="1:26" ht="14.45" outlineLevel="1">
      <c r="A11" s="6"/>
      <c r="B11" s="248"/>
      <c r="C11" s="176" t="s">
        <v>101</v>
      </c>
      <c r="D11" s="177">
        <f t="shared" ref="D11:S11" si="2">IF(D$7=0,0,D10/D$7)</f>
        <v>0</v>
      </c>
      <c r="E11" s="177">
        <f t="shared" si="2"/>
        <v>0</v>
      </c>
      <c r="F11" s="177">
        <f t="shared" si="2"/>
        <v>0</v>
      </c>
      <c r="G11" s="177">
        <f t="shared" si="2"/>
        <v>0</v>
      </c>
      <c r="H11" s="177">
        <f t="shared" si="2"/>
        <v>0</v>
      </c>
      <c r="I11" s="177">
        <f t="shared" si="2"/>
        <v>0</v>
      </c>
      <c r="J11" s="177">
        <f t="shared" si="2"/>
        <v>0</v>
      </c>
      <c r="K11" s="177">
        <f t="shared" si="2"/>
        <v>0</v>
      </c>
      <c r="L11" s="177">
        <f t="shared" si="2"/>
        <v>0</v>
      </c>
      <c r="M11" s="177">
        <f t="shared" si="2"/>
        <v>0</v>
      </c>
      <c r="N11" s="177">
        <f t="shared" si="2"/>
        <v>0</v>
      </c>
      <c r="O11" s="177">
        <f t="shared" si="2"/>
        <v>0</v>
      </c>
      <c r="P11" s="177">
        <f t="shared" si="2"/>
        <v>0</v>
      </c>
      <c r="Q11" s="177">
        <f t="shared" si="2"/>
        <v>0</v>
      </c>
      <c r="R11" s="177">
        <f t="shared" si="2"/>
        <v>0</v>
      </c>
      <c r="S11" s="177">
        <f t="shared" si="2"/>
        <v>0</v>
      </c>
      <c r="T11" s="6"/>
      <c r="U11" s="6"/>
      <c r="V11" s="6"/>
      <c r="W11" s="6"/>
      <c r="X11" s="6"/>
      <c r="Y11" s="6"/>
      <c r="Z11" s="6"/>
    </row>
    <row r="12" spans="1:26" ht="14.45" outlineLevel="1">
      <c r="A12" s="6"/>
      <c r="B12" s="248"/>
      <c r="C12" s="178" t="s">
        <v>102</v>
      </c>
      <c r="D12" s="179">
        <f t="shared" ref="D12:S12" si="3">IF(D$9=0,0,D10/D$9)</f>
        <v>0</v>
      </c>
      <c r="E12" s="179">
        <f t="shared" si="3"/>
        <v>0</v>
      </c>
      <c r="F12" s="179">
        <f t="shared" si="3"/>
        <v>0</v>
      </c>
      <c r="G12" s="179">
        <f t="shared" si="3"/>
        <v>0</v>
      </c>
      <c r="H12" s="179">
        <f t="shared" si="3"/>
        <v>0</v>
      </c>
      <c r="I12" s="179">
        <f t="shared" si="3"/>
        <v>0</v>
      </c>
      <c r="J12" s="179">
        <f t="shared" si="3"/>
        <v>0</v>
      </c>
      <c r="K12" s="179">
        <f t="shared" si="3"/>
        <v>0</v>
      </c>
      <c r="L12" s="179">
        <f t="shared" si="3"/>
        <v>0</v>
      </c>
      <c r="M12" s="179">
        <f t="shared" si="3"/>
        <v>0</v>
      </c>
      <c r="N12" s="179">
        <f t="shared" si="3"/>
        <v>0</v>
      </c>
      <c r="O12" s="179">
        <f t="shared" si="3"/>
        <v>0</v>
      </c>
      <c r="P12" s="179">
        <f t="shared" si="3"/>
        <v>0</v>
      </c>
      <c r="Q12" s="179">
        <f t="shared" si="3"/>
        <v>0</v>
      </c>
      <c r="R12" s="179">
        <f t="shared" si="3"/>
        <v>0</v>
      </c>
      <c r="S12" s="179">
        <f t="shared" si="3"/>
        <v>0</v>
      </c>
      <c r="T12" s="6"/>
      <c r="U12" s="6"/>
      <c r="V12" s="6"/>
      <c r="W12" s="6"/>
      <c r="X12" s="6"/>
      <c r="Y12" s="6"/>
      <c r="Z12" s="6"/>
    </row>
    <row r="13" spans="1:26" ht="35.25" customHeight="1">
      <c r="A13" s="6"/>
      <c r="B13" s="248"/>
      <c r="C13" s="180" t="s">
        <v>3</v>
      </c>
      <c r="D13" s="181" t="e">
        <f>'Rateio Recursos Humanos'!G115</f>
        <v>#DIV/0!</v>
      </c>
      <c r="E13" s="181" t="e">
        <f>'Rateio Recursos Humanos'!H115</f>
        <v>#DIV/0!</v>
      </c>
      <c r="F13" s="181" t="e">
        <f>'Rateio Recursos Humanos'!I115</f>
        <v>#DIV/0!</v>
      </c>
      <c r="G13" s="181" t="e">
        <f>'Rateio Recursos Humanos'!J115</f>
        <v>#DIV/0!</v>
      </c>
      <c r="H13" s="181" t="e">
        <f>'Rateio Recursos Humanos'!K115</f>
        <v>#DIV/0!</v>
      </c>
      <c r="I13" s="181" t="e">
        <f>'Rateio Recursos Humanos'!L115</f>
        <v>#DIV/0!</v>
      </c>
      <c r="J13" s="181" t="e">
        <f>'Rateio Recursos Humanos'!M115</f>
        <v>#DIV/0!</v>
      </c>
      <c r="K13" s="181" t="e">
        <f>'Rateio Recursos Humanos'!N115</f>
        <v>#DIV/0!</v>
      </c>
      <c r="L13" s="181" t="e">
        <f>'Rateio Recursos Humanos'!O115</f>
        <v>#DIV/0!</v>
      </c>
      <c r="M13" s="181" t="e">
        <f>'Rateio Recursos Humanos'!P115</f>
        <v>#DIV/0!</v>
      </c>
      <c r="N13" s="181" t="e">
        <f>'Rateio Recursos Humanos'!Q115</f>
        <v>#DIV/0!</v>
      </c>
      <c r="O13" s="181" t="e">
        <f>'Rateio Recursos Humanos'!R115</f>
        <v>#DIV/0!</v>
      </c>
      <c r="P13" s="181" t="e">
        <f>'Rateio Recursos Humanos'!S115</f>
        <v>#DIV/0!</v>
      </c>
      <c r="Q13" s="181" t="e">
        <f>'Rateio Recursos Humanos'!T115</f>
        <v>#DIV/0!</v>
      </c>
      <c r="R13" s="181" t="e">
        <f>'Rateio Recursos Humanos'!U115</f>
        <v>#DIV/0!</v>
      </c>
      <c r="S13" s="69" t="e">
        <f>SUM(D13:R13)</f>
        <v>#DIV/0!</v>
      </c>
      <c r="T13" s="6"/>
      <c r="U13" s="6"/>
      <c r="V13" s="6"/>
      <c r="W13" s="6"/>
      <c r="X13" s="6"/>
      <c r="Y13" s="6"/>
      <c r="Z13" s="6"/>
    </row>
    <row r="14" spans="1:26" ht="14.45" outlineLevel="1">
      <c r="A14" s="6"/>
      <c r="B14" s="248"/>
      <c r="C14" s="176" t="s">
        <v>101</v>
      </c>
      <c r="D14" s="177">
        <f t="shared" ref="D14:S14" si="4">IF(D$7=0,0,D13/D$7)</f>
        <v>0</v>
      </c>
      <c r="E14" s="177">
        <f t="shared" si="4"/>
        <v>0</v>
      </c>
      <c r="F14" s="177">
        <f t="shared" si="4"/>
        <v>0</v>
      </c>
      <c r="G14" s="177">
        <f t="shared" si="4"/>
        <v>0</v>
      </c>
      <c r="H14" s="177">
        <f t="shared" si="4"/>
        <v>0</v>
      </c>
      <c r="I14" s="177">
        <f t="shared" si="4"/>
        <v>0</v>
      </c>
      <c r="J14" s="177">
        <f t="shared" si="4"/>
        <v>0</v>
      </c>
      <c r="K14" s="177">
        <f t="shared" si="4"/>
        <v>0</v>
      </c>
      <c r="L14" s="177">
        <f t="shared" si="4"/>
        <v>0</v>
      </c>
      <c r="M14" s="177">
        <f t="shared" si="4"/>
        <v>0</v>
      </c>
      <c r="N14" s="177">
        <f t="shared" si="4"/>
        <v>0</v>
      </c>
      <c r="O14" s="177">
        <f t="shared" si="4"/>
        <v>0</v>
      </c>
      <c r="P14" s="177">
        <f t="shared" si="4"/>
        <v>0</v>
      </c>
      <c r="Q14" s="177">
        <f t="shared" si="4"/>
        <v>0</v>
      </c>
      <c r="R14" s="177">
        <f t="shared" si="4"/>
        <v>0</v>
      </c>
      <c r="S14" s="177">
        <f t="shared" si="4"/>
        <v>0</v>
      </c>
      <c r="T14" s="6"/>
      <c r="U14" s="6"/>
      <c r="V14" s="6"/>
      <c r="W14" s="6"/>
      <c r="X14" s="6"/>
      <c r="Y14" s="6"/>
      <c r="Z14" s="6"/>
    </row>
    <row r="15" spans="1:26" ht="14.45" outlineLevel="1">
      <c r="A15" s="6"/>
      <c r="B15" s="248"/>
      <c r="C15" s="178" t="s">
        <v>102</v>
      </c>
      <c r="D15" s="179">
        <f t="shared" ref="D15:S15" si="5">IF(D$9=0,0,D13/D$9)</f>
        <v>0</v>
      </c>
      <c r="E15" s="179">
        <f t="shared" si="5"/>
        <v>0</v>
      </c>
      <c r="F15" s="179">
        <f t="shared" si="5"/>
        <v>0</v>
      </c>
      <c r="G15" s="179">
        <f t="shared" si="5"/>
        <v>0</v>
      </c>
      <c r="H15" s="179">
        <f t="shared" si="5"/>
        <v>0</v>
      </c>
      <c r="I15" s="179">
        <f t="shared" si="5"/>
        <v>0</v>
      </c>
      <c r="J15" s="179">
        <f t="shared" si="5"/>
        <v>0</v>
      </c>
      <c r="K15" s="179">
        <f t="shared" si="5"/>
        <v>0</v>
      </c>
      <c r="L15" s="179">
        <f t="shared" si="5"/>
        <v>0</v>
      </c>
      <c r="M15" s="179">
        <f t="shared" si="5"/>
        <v>0</v>
      </c>
      <c r="N15" s="179">
        <f t="shared" si="5"/>
        <v>0</v>
      </c>
      <c r="O15" s="179">
        <f t="shared" si="5"/>
        <v>0</v>
      </c>
      <c r="P15" s="179">
        <f t="shared" si="5"/>
        <v>0</v>
      </c>
      <c r="Q15" s="179">
        <f t="shared" si="5"/>
        <v>0</v>
      </c>
      <c r="R15" s="179">
        <f t="shared" si="5"/>
        <v>0</v>
      </c>
      <c r="S15" s="179">
        <f t="shared" si="5"/>
        <v>0</v>
      </c>
      <c r="T15" s="6"/>
      <c r="U15" s="6"/>
      <c r="V15" s="6"/>
      <c r="W15" s="6"/>
      <c r="X15" s="6"/>
      <c r="Y15" s="6"/>
      <c r="Z15" s="6"/>
    </row>
    <row r="16" spans="1:26" ht="35.25" customHeight="1">
      <c r="A16" s="6"/>
      <c r="B16" s="248"/>
      <c r="C16" s="180" t="s">
        <v>103</v>
      </c>
      <c r="D16" s="181" t="e">
        <f>'Custos_Despesas e Rateio'!G62</f>
        <v>#DIV/0!</v>
      </c>
      <c r="E16" s="181" t="e">
        <f>'Custos_Despesas e Rateio'!H62</f>
        <v>#DIV/0!</v>
      </c>
      <c r="F16" s="181" t="e">
        <f>'Custos_Despesas e Rateio'!I62</f>
        <v>#DIV/0!</v>
      </c>
      <c r="G16" s="181" t="e">
        <f>'Custos_Despesas e Rateio'!J62</f>
        <v>#DIV/0!</v>
      </c>
      <c r="H16" s="181" t="e">
        <f>'Custos_Despesas e Rateio'!K62</f>
        <v>#DIV/0!</v>
      </c>
      <c r="I16" s="181" t="e">
        <f>'Custos_Despesas e Rateio'!L62</f>
        <v>#DIV/0!</v>
      </c>
      <c r="J16" s="181" t="e">
        <f>'Custos_Despesas e Rateio'!M62</f>
        <v>#DIV/0!</v>
      </c>
      <c r="K16" s="181" t="e">
        <f>'Custos_Despesas e Rateio'!N62</f>
        <v>#DIV/0!</v>
      </c>
      <c r="L16" s="181" t="e">
        <f>'Custos_Despesas e Rateio'!O62</f>
        <v>#DIV/0!</v>
      </c>
      <c r="M16" s="181" t="e">
        <f>'Custos_Despesas e Rateio'!P62</f>
        <v>#DIV/0!</v>
      </c>
      <c r="N16" s="181" t="e">
        <f>'Custos_Despesas e Rateio'!Q62</f>
        <v>#DIV/0!</v>
      </c>
      <c r="O16" s="181" t="e">
        <f>'Custos_Despesas e Rateio'!R62</f>
        <v>#DIV/0!</v>
      </c>
      <c r="P16" s="181" t="e">
        <f>'Custos_Despesas e Rateio'!S62</f>
        <v>#DIV/0!</v>
      </c>
      <c r="Q16" s="181" t="e">
        <f>'Custos_Despesas e Rateio'!T62</f>
        <v>#DIV/0!</v>
      </c>
      <c r="R16" s="181" t="e">
        <f>'Custos_Despesas e Rateio'!U62</f>
        <v>#DIV/0!</v>
      </c>
      <c r="S16" s="69" t="e">
        <f>SUM(D16:R16)</f>
        <v>#DIV/0!</v>
      </c>
      <c r="T16" s="6"/>
      <c r="U16" s="6"/>
      <c r="V16" s="6"/>
      <c r="W16" s="6"/>
      <c r="X16" s="6"/>
      <c r="Y16" s="6"/>
      <c r="Z16" s="6"/>
    </row>
    <row r="17" spans="1:26" ht="14.45" outlineLevel="1">
      <c r="A17" s="6"/>
      <c r="B17" s="248"/>
      <c r="C17" s="176" t="s">
        <v>101</v>
      </c>
      <c r="D17" s="177">
        <f t="shared" ref="D17:S17" si="6">IF(D$7=0,0,D16/D$7)</f>
        <v>0</v>
      </c>
      <c r="E17" s="177">
        <f t="shared" si="6"/>
        <v>0</v>
      </c>
      <c r="F17" s="177">
        <f t="shared" si="6"/>
        <v>0</v>
      </c>
      <c r="G17" s="177">
        <f t="shared" si="6"/>
        <v>0</v>
      </c>
      <c r="H17" s="177">
        <f t="shared" si="6"/>
        <v>0</v>
      </c>
      <c r="I17" s="177">
        <f t="shared" si="6"/>
        <v>0</v>
      </c>
      <c r="J17" s="177">
        <f t="shared" si="6"/>
        <v>0</v>
      </c>
      <c r="K17" s="177">
        <f t="shared" si="6"/>
        <v>0</v>
      </c>
      <c r="L17" s="177">
        <f t="shared" si="6"/>
        <v>0</v>
      </c>
      <c r="M17" s="177">
        <f t="shared" si="6"/>
        <v>0</v>
      </c>
      <c r="N17" s="177">
        <f t="shared" si="6"/>
        <v>0</v>
      </c>
      <c r="O17" s="177">
        <f t="shared" si="6"/>
        <v>0</v>
      </c>
      <c r="P17" s="177">
        <f t="shared" si="6"/>
        <v>0</v>
      </c>
      <c r="Q17" s="177">
        <f t="shared" si="6"/>
        <v>0</v>
      </c>
      <c r="R17" s="177">
        <f t="shared" si="6"/>
        <v>0</v>
      </c>
      <c r="S17" s="177">
        <f t="shared" si="6"/>
        <v>0</v>
      </c>
      <c r="T17" s="6"/>
      <c r="U17" s="6"/>
      <c r="V17" s="6"/>
      <c r="W17" s="6"/>
      <c r="X17" s="6"/>
      <c r="Y17" s="6"/>
      <c r="Z17" s="6"/>
    </row>
    <row r="18" spans="1:26" ht="14.45" outlineLevel="1">
      <c r="A18" s="6"/>
      <c r="B18" s="248"/>
      <c r="C18" s="178" t="s">
        <v>102</v>
      </c>
      <c r="D18" s="179">
        <f t="shared" ref="D18:S18" si="7">IF(D$9=0,0,D16/D$9)</f>
        <v>0</v>
      </c>
      <c r="E18" s="179">
        <f t="shared" si="7"/>
        <v>0</v>
      </c>
      <c r="F18" s="179">
        <f t="shared" si="7"/>
        <v>0</v>
      </c>
      <c r="G18" s="179">
        <f t="shared" si="7"/>
        <v>0</v>
      </c>
      <c r="H18" s="179">
        <f t="shared" si="7"/>
        <v>0</v>
      </c>
      <c r="I18" s="179">
        <f t="shared" si="7"/>
        <v>0</v>
      </c>
      <c r="J18" s="179">
        <f t="shared" si="7"/>
        <v>0</v>
      </c>
      <c r="K18" s="179">
        <f t="shared" si="7"/>
        <v>0</v>
      </c>
      <c r="L18" s="179">
        <f t="shared" si="7"/>
        <v>0</v>
      </c>
      <c r="M18" s="179">
        <f t="shared" si="7"/>
        <v>0</v>
      </c>
      <c r="N18" s="179">
        <f t="shared" si="7"/>
        <v>0</v>
      </c>
      <c r="O18" s="179">
        <f t="shared" si="7"/>
        <v>0</v>
      </c>
      <c r="P18" s="179">
        <f t="shared" si="7"/>
        <v>0</v>
      </c>
      <c r="Q18" s="179">
        <f t="shared" si="7"/>
        <v>0</v>
      </c>
      <c r="R18" s="179">
        <f t="shared" si="7"/>
        <v>0</v>
      </c>
      <c r="S18" s="179">
        <f t="shared" si="7"/>
        <v>0</v>
      </c>
      <c r="T18" s="6"/>
      <c r="U18" s="6"/>
      <c r="V18" s="6"/>
      <c r="W18" s="6"/>
      <c r="X18" s="6"/>
      <c r="Y18" s="6"/>
      <c r="Z18" s="6"/>
    </row>
    <row r="19" spans="1:26" ht="35.25" customHeight="1">
      <c r="A19" s="6"/>
      <c r="B19" s="248"/>
      <c r="C19" s="180" t="s">
        <v>6</v>
      </c>
      <c r="D19" s="181" t="e">
        <f>'Bens Patrimoniais e Rateio'!K62</f>
        <v>#DIV/0!</v>
      </c>
      <c r="E19" s="181" t="e">
        <f>'Bens Patrimoniais e Rateio'!L62</f>
        <v>#DIV/0!</v>
      </c>
      <c r="F19" s="181" t="e">
        <f>'Bens Patrimoniais e Rateio'!M62</f>
        <v>#DIV/0!</v>
      </c>
      <c r="G19" s="181" t="e">
        <f>'Bens Patrimoniais e Rateio'!N62</f>
        <v>#DIV/0!</v>
      </c>
      <c r="H19" s="181" t="e">
        <f>'Bens Patrimoniais e Rateio'!O62</f>
        <v>#DIV/0!</v>
      </c>
      <c r="I19" s="181" t="e">
        <f>'Bens Patrimoniais e Rateio'!P62</f>
        <v>#DIV/0!</v>
      </c>
      <c r="J19" s="181" t="e">
        <f>'Bens Patrimoniais e Rateio'!Q62</f>
        <v>#DIV/0!</v>
      </c>
      <c r="K19" s="181" t="e">
        <f>'Bens Patrimoniais e Rateio'!R62</f>
        <v>#DIV/0!</v>
      </c>
      <c r="L19" s="181" t="e">
        <f>'Bens Patrimoniais e Rateio'!S62</f>
        <v>#DIV/0!</v>
      </c>
      <c r="M19" s="181" t="e">
        <f>'Bens Patrimoniais e Rateio'!T62</f>
        <v>#DIV/0!</v>
      </c>
      <c r="N19" s="181" t="e">
        <f>'Bens Patrimoniais e Rateio'!U62</f>
        <v>#DIV/0!</v>
      </c>
      <c r="O19" s="181" t="e">
        <f>'Bens Patrimoniais e Rateio'!V62</f>
        <v>#DIV/0!</v>
      </c>
      <c r="P19" s="181" t="e">
        <f>'Bens Patrimoniais e Rateio'!W62</f>
        <v>#DIV/0!</v>
      </c>
      <c r="Q19" s="181" t="e">
        <f>'Bens Patrimoniais e Rateio'!X62</f>
        <v>#DIV/0!</v>
      </c>
      <c r="R19" s="181" t="e">
        <f>'Bens Patrimoniais e Rateio'!Y62</f>
        <v>#DIV/0!</v>
      </c>
      <c r="S19" s="69" t="e">
        <f>SUM(D19:R19)</f>
        <v>#DIV/0!</v>
      </c>
      <c r="T19" s="6"/>
      <c r="U19" s="6"/>
      <c r="V19" s="6"/>
      <c r="W19" s="6"/>
      <c r="X19" s="6"/>
      <c r="Y19" s="6"/>
      <c r="Z19" s="6"/>
    </row>
    <row r="20" spans="1:26" ht="14.45" outlineLevel="1">
      <c r="A20" s="6"/>
      <c r="B20" s="248"/>
      <c r="C20" s="176" t="s">
        <v>101</v>
      </c>
      <c r="D20" s="177">
        <f t="shared" ref="D20:S20" si="8">IF(D$7=0,0,D19/D$7)</f>
        <v>0</v>
      </c>
      <c r="E20" s="177">
        <f t="shared" si="8"/>
        <v>0</v>
      </c>
      <c r="F20" s="177">
        <f t="shared" si="8"/>
        <v>0</v>
      </c>
      <c r="G20" s="177">
        <f t="shared" si="8"/>
        <v>0</v>
      </c>
      <c r="H20" s="177">
        <f t="shared" si="8"/>
        <v>0</v>
      </c>
      <c r="I20" s="177">
        <f t="shared" si="8"/>
        <v>0</v>
      </c>
      <c r="J20" s="177">
        <f t="shared" si="8"/>
        <v>0</v>
      </c>
      <c r="K20" s="177">
        <f t="shared" si="8"/>
        <v>0</v>
      </c>
      <c r="L20" s="177">
        <f t="shared" si="8"/>
        <v>0</v>
      </c>
      <c r="M20" s="177">
        <f t="shared" si="8"/>
        <v>0</v>
      </c>
      <c r="N20" s="177">
        <f t="shared" si="8"/>
        <v>0</v>
      </c>
      <c r="O20" s="177">
        <f t="shared" si="8"/>
        <v>0</v>
      </c>
      <c r="P20" s="177">
        <f t="shared" si="8"/>
        <v>0</v>
      </c>
      <c r="Q20" s="177">
        <f t="shared" si="8"/>
        <v>0</v>
      </c>
      <c r="R20" s="177">
        <f t="shared" si="8"/>
        <v>0</v>
      </c>
      <c r="S20" s="177">
        <f t="shared" si="8"/>
        <v>0</v>
      </c>
      <c r="T20" s="6"/>
      <c r="U20" s="6"/>
      <c r="V20" s="6"/>
      <c r="W20" s="6"/>
      <c r="X20" s="6"/>
      <c r="Y20" s="6"/>
      <c r="Z20" s="6"/>
    </row>
    <row r="21" spans="1:26" ht="15.75" customHeight="1" outlineLevel="1" thickBot="1">
      <c r="A21" s="6"/>
      <c r="B21" s="248"/>
      <c r="C21" s="178" t="s">
        <v>102</v>
      </c>
      <c r="D21" s="179">
        <f t="shared" ref="D21:S21" si="9">IF(D$9=0,0,D19/D$9)</f>
        <v>0</v>
      </c>
      <c r="E21" s="179">
        <f t="shared" si="9"/>
        <v>0</v>
      </c>
      <c r="F21" s="179">
        <f t="shared" si="9"/>
        <v>0</v>
      </c>
      <c r="G21" s="179">
        <f t="shared" si="9"/>
        <v>0</v>
      </c>
      <c r="H21" s="179">
        <f t="shared" si="9"/>
        <v>0</v>
      </c>
      <c r="I21" s="179">
        <f t="shared" si="9"/>
        <v>0</v>
      </c>
      <c r="J21" s="179">
        <f t="shared" si="9"/>
        <v>0</v>
      </c>
      <c r="K21" s="179">
        <f t="shared" si="9"/>
        <v>0</v>
      </c>
      <c r="L21" s="179">
        <f t="shared" si="9"/>
        <v>0</v>
      </c>
      <c r="M21" s="179">
        <f t="shared" si="9"/>
        <v>0</v>
      </c>
      <c r="N21" s="179">
        <f t="shared" si="9"/>
        <v>0</v>
      </c>
      <c r="O21" s="179">
        <f t="shared" si="9"/>
        <v>0</v>
      </c>
      <c r="P21" s="179">
        <f t="shared" si="9"/>
        <v>0</v>
      </c>
      <c r="Q21" s="179">
        <f t="shared" si="9"/>
        <v>0</v>
      </c>
      <c r="R21" s="179">
        <f t="shared" si="9"/>
        <v>0</v>
      </c>
      <c r="S21" s="179">
        <f t="shared" si="9"/>
        <v>0</v>
      </c>
      <c r="T21" s="6"/>
      <c r="U21" s="6"/>
      <c r="V21" s="6"/>
      <c r="W21" s="6"/>
      <c r="X21" s="6"/>
      <c r="Y21" s="6"/>
      <c r="Z21" s="6"/>
    </row>
    <row r="22" spans="1:26" ht="37.9" customHeight="1" outlineLevel="1" thickBot="1">
      <c r="A22" s="6"/>
      <c r="B22" s="248"/>
      <c r="C22" s="180" t="s">
        <v>104</v>
      </c>
      <c r="D22" s="179">
        <f>Mat_Med!BE7</f>
        <v>0</v>
      </c>
      <c r="E22" s="179">
        <f>Mat_Med!BE8</f>
        <v>0</v>
      </c>
      <c r="F22" s="179">
        <f>Mat_Med!BE9</f>
        <v>0</v>
      </c>
      <c r="G22" s="179">
        <f>Mat_Med!BE10</f>
        <v>0</v>
      </c>
      <c r="H22" s="179">
        <f>Mat_Med!BE11</f>
        <v>0</v>
      </c>
      <c r="I22" s="179">
        <f>Mat_Med!BE12</f>
        <v>0</v>
      </c>
      <c r="J22" s="179">
        <f>Mat_Med!BE13</f>
        <v>0</v>
      </c>
      <c r="K22" s="179">
        <f>Mat_Med!BE14</f>
        <v>0</v>
      </c>
      <c r="L22" s="179">
        <f>Mat_Med!BE15</f>
        <v>0</v>
      </c>
      <c r="M22" s="179">
        <f>Mat_Med!BE16</f>
        <v>0</v>
      </c>
      <c r="N22" s="179">
        <f>Mat_Med!BE17</f>
        <v>0</v>
      </c>
      <c r="O22" s="179">
        <f>Mat_Med!BE18</f>
        <v>0</v>
      </c>
      <c r="P22" s="179">
        <f>Mat_Med!BE19</f>
        <v>0</v>
      </c>
      <c r="Q22" s="179">
        <f>Mat_Med!BE20</f>
        <v>0</v>
      </c>
      <c r="R22" s="179">
        <f>Mat_Med!BE21</f>
        <v>0</v>
      </c>
      <c r="S22" s="179">
        <f>SUM(D22:R22)</f>
        <v>0</v>
      </c>
      <c r="T22" s="6"/>
      <c r="U22" s="6"/>
      <c r="V22" s="6"/>
      <c r="W22" s="6"/>
      <c r="X22" s="6"/>
      <c r="Y22" s="6"/>
      <c r="Z22" s="6"/>
    </row>
    <row r="23" spans="1:26" ht="35.25" customHeight="1" thickBot="1">
      <c r="A23" s="2"/>
      <c r="B23" s="249"/>
      <c r="C23" s="70" t="s">
        <v>7</v>
      </c>
      <c r="D23" s="70" t="e">
        <f>D10+D13+D16+D19+D22</f>
        <v>#DIV/0!</v>
      </c>
      <c r="E23" s="70" t="e">
        <f t="shared" ref="E23:R23" si="10">E10+E13+E16+E19+E22</f>
        <v>#DIV/0!</v>
      </c>
      <c r="F23" s="70" t="e">
        <f t="shared" si="10"/>
        <v>#DIV/0!</v>
      </c>
      <c r="G23" s="70" t="e">
        <f t="shared" si="10"/>
        <v>#DIV/0!</v>
      </c>
      <c r="H23" s="70" t="e">
        <f t="shared" si="10"/>
        <v>#DIV/0!</v>
      </c>
      <c r="I23" s="70" t="e">
        <f t="shared" si="10"/>
        <v>#DIV/0!</v>
      </c>
      <c r="J23" s="70" t="e">
        <f t="shared" si="10"/>
        <v>#DIV/0!</v>
      </c>
      <c r="K23" s="70" t="e">
        <f t="shared" si="10"/>
        <v>#DIV/0!</v>
      </c>
      <c r="L23" s="70" t="e">
        <f t="shared" si="10"/>
        <v>#DIV/0!</v>
      </c>
      <c r="M23" s="70" t="e">
        <f t="shared" si="10"/>
        <v>#DIV/0!</v>
      </c>
      <c r="N23" s="70" t="e">
        <f t="shared" si="10"/>
        <v>#DIV/0!</v>
      </c>
      <c r="O23" s="70" t="e">
        <f t="shared" si="10"/>
        <v>#DIV/0!</v>
      </c>
      <c r="P23" s="70" t="e">
        <f t="shared" si="10"/>
        <v>#DIV/0!</v>
      </c>
      <c r="Q23" s="70" t="e">
        <f t="shared" si="10"/>
        <v>#DIV/0!</v>
      </c>
      <c r="R23" s="70" t="e">
        <f t="shared" si="10"/>
        <v>#DIV/0!</v>
      </c>
      <c r="S23" s="71" t="e">
        <f t="shared" ref="S23:S24" si="11">SUM(D23:R23)</f>
        <v>#DIV/0!</v>
      </c>
      <c r="T23" s="2"/>
      <c r="U23" s="2"/>
      <c r="V23" s="2"/>
      <c r="W23" s="2"/>
      <c r="X23" s="2"/>
      <c r="Y23" s="2"/>
      <c r="Z23" s="2"/>
    </row>
    <row r="24" spans="1:26" ht="15.75" customHeight="1">
      <c r="A24" s="72"/>
      <c r="B24" s="73"/>
      <c r="C24" s="225" t="s">
        <v>105</v>
      </c>
      <c r="D24" s="182" t="e">
        <f t="shared" ref="D24:R24" si="12">D23*D25</f>
        <v>#DIV/0!</v>
      </c>
      <c r="E24" s="182" t="e">
        <f t="shared" si="12"/>
        <v>#DIV/0!</v>
      </c>
      <c r="F24" s="182" t="e">
        <f t="shared" si="12"/>
        <v>#DIV/0!</v>
      </c>
      <c r="G24" s="182" t="e">
        <f t="shared" si="12"/>
        <v>#DIV/0!</v>
      </c>
      <c r="H24" s="182" t="e">
        <f t="shared" si="12"/>
        <v>#DIV/0!</v>
      </c>
      <c r="I24" s="182" t="e">
        <f t="shared" si="12"/>
        <v>#DIV/0!</v>
      </c>
      <c r="J24" s="182" t="e">
        <f t="shared" si="12"/>
        <v>#DIV/0!</v>
      </c>
      <c r="K24" s="182" t="e">
        <f t="shared" si="12"/>
        <v>#DIV/0!</v>
      </c>
      <c r="L24" s="182" t="e">
        <f t="shared" si="12"/>
        <v>#DIV/0!</v>
      </c>
      <c r="M24" s="182" t="e">
        <f t="shared" si="12"/>
        <v>#DIV/0!</v>
      </c>
      <c r="N24" s="182" t="e">
        <f t="shared" si="12"/>
        <v>#DIV/0!</v>
      </c>
      <c r="O24" s="182" t="e">
        <f t="shared" si="12"/>
        <v>#DIV/0!</v>
      </c>
      <c r="P24" s="182" t="e">
        <f t="shared" si="12"/>
        <v>#DIV/0!</v>
      </c>
      <c r="Q24" s="182" t="e">
        <f t="shared" si="12"/>
        <v>#DIV/0!</v>
      </c>
      <c r="R24" s="182" t="e">
        <f t="shared" si="12"/>
        <v>#DIV/0!</v>
      </c>
      <c r="S24" s="183" t="e">
        <f t="shared" si="11"/>
        <v>#DIV/0!</v>
      </c>
      <c r="T24" s="72"/>
      <c r="U24" s="72"/>
      <c r="V24" s="72"/>
      <c r="W24" s="72"/>
      <c r="X24" s="72"/>
      <c r="Y24" s="72"/>
      <c r="Z24" s="72"/>
    </row>
    <row r="25" spans="1:26" ht="15.75" customHeight="1">
      <c r="A25" s="72"/>
      <c r="B25" s="73"/>
      <c r="C25" s="250"/>
      <c r="D25" s="184">
        <f>IF(D8=0,0,100%-D8)</f>
        <v>0</v>
      </c>
      <c r="E25" s="184">
        <f>IF(E8=0,0,100%-E8)</f>
        <v>0</v>
      </c>
      <c r="F25" s="184">
        <f>IF(F8=0,0,100%-F8)</f>
        <v>0</v>
      </c>
      <c r="G25" s="184">
        <f>IF(G8=0,0,100%-G8)</f>
        <v>0</v>
      </c>
      <c r="H25" s="184">
        <f>IF(H8=0,0,100%-H8)</f>
        <v>0</v>
      </c>
      <c r="I25" s="184">
        <f>IF(I8=0,0,100%-I8)</f>
        <v>0</v>
      </c>
      <c r="J25" s="184">
        <f>IF(J8=0,0,100%-J8)</f>
        <v>0</v>
      </c>
      <c r="K25" s="184">
        <f>IF(K8=0,0,100%-K8)</f>
        <v>0</v>
      </c>
      <c r="L25" s="184">
        <f>IF(L8=0,0,100%-L8)</f>
        <v>0</v>
      </c>
      <c r="M25" s="184">
        <f>IF(M8=0,0,100%-M8)</f>
        <v>0</v>
      </c>
      <c r="N25" s="184">
        <f>IF(N8=0,0,100%-N8)</f>
        <v>0</v>
      </c>
      <c r="O25" s="184">
        <f>IF(O8=0,0,100%-O8)</f>
        <v>0</v>
      </c>
      <c r="P25" s="184">
        <f>IF(P8=0,0,100%-P8)</f>
        <v>0</v>
      </c>
      <c r="Q25" s="184">
        <f>IF(Q8=0,0,100%-Q8)</f>
        <v>0</v>
      </c>
      <c r="R25" s="184">
        <f>IF(R8=0,0,100%-R8)</f>
        <v>0</v>
      </c>
      <c r="S25" s="185" t="e">
        <f>IF(S8=0,0,100%-S8)</f>
        <v>#DIV/0!</v>
      </c>
      <c r="T25" s="72"/>
      <c r="U25" s="72"/>
      <c r="V25" s="72"/>
      <c r="W25" s="72"/>
      <c r="X25" s="72"/>
      <c r="Y25" s="72"/>
      <c r="Z25" s="72"/>
    </row>
    <row r="26" spans="1:26" ht="15.75" customHeight="1">
      <c r="A26" s="6"/>
      <c r="B26" s="226" t="s">
        <v>106</v>
      </c>
      <c r="C26" s="74" t="s">
        <v>107</v>
      </c>
      <c r="D26" s="75">
        <f>IF(D7=0,0,D23/D7)</f>
        <v>0</v>
      </c>
      <c r="E26" s="75">
        <f>IF(E7=0,0,E23/E7)</f>
        <v>0</v>
      </c>
      <c r="F26" s="75">
        <f>IF(F7=0,0,F23/F7)</f>
        <v>0</v>
      </c>
      <c r="G26" s="75">
        <f>IF(G7=0,0,G23/G7)</f>
        <v>0</v>
      </c>
      <c r="H26" s="75">
        <f>IF(H7=0,0,H23/H7)</f>
        <v>0</v>
      </c>
      <c r="I26" s="75">
        <f>IF(I7=0,0,I23/I7)</f>
        <v>0</v>
      </c>
      <c r="J26" s="75">
        <f>IF(J7=0,0,J23/J7)</f>
        <v>0</v>
      </c>
      <c r="K26" s="75">
        <f>IF(K7=0,0,K23/K7)</f>
        <v>0</v>
      </c>
      <c r="L26" s="75">
        <f>IF(L7=0,0,L23/L7)</f>
        <v>0</v>
      </c>
      <c r="M26" s="75">
        <f>IF(M7=0,0,M23/M7)</f>
        <v>0</v>
      </c>
      <c r="N26" s="75">
        <f>IF(N7=0,0,N23/N7)</f>
        <v>0</v>
      </c>
      <c r="O26" s="75">
        <f>IF(O7=0,0,O23/O7)</f>
        <v>0</v>
      </c>
      <c r="P26" s="75">
        <f>IF(P7=0,0,P23/P7)</f>
        <v>0</v>
      </c>
      <c r="Q26" s="75">
        <f>IF(Q7=0,0,Q23/Q7)</f>
        <v>0</v>
      </c>
      <c r="R26" s="75">
        <f>IF(R7=0,0,R23/R7)</f>
        <v>0</v>
      </c>
      <c r="S26" s="76">
        <f>IF(S7=0,0,S23/S7)</f>
        <v>0</v>
      </c>
      <c r="T26" s="6"/>
      <c r="U26" s="6"/>
      <c r="V26" s="6"/>
      <c r="W26" s="6"/>
      <c r="X26" s="6"/>
      <c r="Y26" s="6"/>
      <c r="Z26" s="6"/>
    </row>
    <row r="27" spans="1:26" ht="36" customHeight="1">
      <c r="B27" s="249"/>
      <c r="C27" s="77" t="s">
        <v>108</v>
      </c>
      <c r="D27" s="78">
        <f>IF(D7=0,0,D23/D9)</f>
        <v>0</v>
      </c>
      <c r="E27" s="78">
        <f>IF(E7=0,0,E23/E9)</f>
        <v>0</v>
      </c>
      <c r="F27" s="78">
        <f>IF(F7=0,0,F23/F9)</f>
        <v>0</v>
      </c>
      <c r="G27" s="78">
        <f>IF(G7=0,0,G23/G9)</f>
        <v>0</v>
      </c>
      <c r="H27" s="78">
        <f>IF(H7=0,0,H23/H9)</f>
        <v>0</v>
      </c>
      <c r="I27" s="78">
        <f>IF(I7=0,0,I23/I9)</f>
        <v>0</v>
      </c>
      <c r="J27" s="78">
        <f>IF(J7=0,0,J23/J9)</f>
        <v>0</v>
      </c>
      <c r="K27" s="78">
        <f>IF(K7=0,0,K23/K9)</f>
        <v>0</v>
      </c>
      <c r="L27" s="78">
        <f>IF(L7=0,0,L23/L9)</f>
        <v>0</v>
      </c>
      <c r="M27" s="78">
        <f>IF(M7=0,0,M23/M9)</f>
        <v>0</v>
      </c>
      <c r="N27" s="78">
        <f>IF(N7=0,0,N23/N9)</f>
        <v>0</v>
      </c>
      <c r="O27" s="78">
        <f>IF(O7=0,0,O23/O9)</f>
        <v>0</v>
      </c>
      <c r="P27" s="78">
        <f>IF(P7=0,0,P23/P9)</f>
        <v>0</v>
      </c>
      <c r="Q27" s="78">
        <f>IF(Q7=0,0,Q23/Q9)</f>
        <v>0</v>
      </c>
      <c r="R27" s="78">
        <f>IF(R7=0,0,R23/R9)</f>
        <v>0</v>
      </c>
      <c r="S27" s="79">
        <f>IF(S7=0,0,S23/S9)</f>
        <v>0</v>
      </c>
    </row>
    <row r="28" spans="1:26" ht="25.5" customHeight="1">
      <c r="A28" s="72"/>
      <c r="B28" s="73"/>
      <c r="C28" s="186">
        <f>'Recursos Humanos'!D18</f>
        <v>0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72"/>
      <c r="T28" s="72"/>
      <c r="U28" s="72"/>
      <c r="V28" s="72"/>
      <c r="W28" s="72"/>
      <c r="X28" s="72"/>
      <c r="Y28" s="72"/>
      <c r="Z28" s="72"/>
    </row>
    <row r="29" spans="1:26" ht="25.5" customHeight="1">
      <c r="A29" s="72"/>
      <c r="B29" s="73"/>
      <c r="C29" s="30">
        <f>'Recursos Humanos'!D19</f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72"/>
      <c r="T29" s="72"/>
      <c r="U29" s="72"/>
      <c r="V29" s="72"/>
      <c r="W29" s="72"/>
      <c r="X29" s="72"/>
      <c r="Y29" s="72"/>
      <c r="Z29" s="72"/>
    </row>
    <row r="30" spans="1:26" ht="15.75" customHeight="1">
      <c r="C30" s="72"/>
    </row>
    <row r="31" spans="1:26" ht="15.75" customHeight="1">
      <c r="C31" s="72"/>
    </row>
    <row r="32" spans="1:26" ht="15.75" customHeight="1">
      <c r="C32" s="72"/>
    </row>
    <row r="33" spans="3:3" ht="15.75" customHeight="1">
      <c r="C33" s="72"/>
    </row>
    <row r="34" spans="3:3" ht="15.75" customHeight="1">
      <c r="C34" s="72"/>
    </row>
    <row r="35" spans="3:3" ht="15.75" customHeight="1">
      <c r="C35" s="72"/>
    </row>
    <row r="36" spans="3:3" ht="15.75" customHeight="1">
      <c r="C36" s="72"/>
    </row>
    <row r="37" spans="3:3" ht="15.75" customHeight="1">
      <c r="C37" s="72"/>
    </row>
    <row r="38" spans="3:3" ht="15.75" customHeight="1">
      <c r="C38" s="72"/>
    </row>
    <row r="39" spans="3:3" ht="15.75" customHeight="1">
      <c r="C39" s="72"/>
    </row>
    <row r="40" spans="3:3" ht="15.75" customHeight="1">
      <c r="C40" s="72"/>
    </row>
    <row r="41" spans="3:3" ht="15.75" customHeight="1">
      <c r="C41" s="72"/>
    </row>
    <row r="42" spans="3:3" ht="15.75" customHeight="1">
      <c r="C42" s="72"/>
    </row>
    <row r="43" spans="3:3" ht="15.75" customHeight="1">
      <c r="C43" s="72"/>
    </row>
    <row r="44" spans="3:3" ht="15.75" customHeight="1">
      <c r="C44" s="72"/>
    </row>
    <row r="45" spans="3:3" ht="15.75" customHeight="1">
      <c r="C45" s="72"/>
    </row>
    <row r="46" spans="3:3" ht="15.75" customHeight="1">
      <c r="C46" s="72"/>
    </row>
    <row r="47" spans="3:3" ht="15.75" customHeight="1">
      <c r="C47" s="72"/>
    </row>
    <row r="48" spans="3:3" ht="15.75" customHeight="1">
      <c r="C48" s="72"/>
    </row>
    <row r="49" spans="3:3" ht="15.75" customHeight="1">
      <c r="C49" s="72"/>
    </row>
    <row r="50" spans="3:3" ht="15.75" customHeight="1">
      <c r="C50" s="72"/>
    </row>
    <row r="51" spans="3:3" ht="15.75" customHeight="1">
      <c r="C51" s="72"/>
    </row>
    <row r="52" spans="3:3" ht="15.75" customHeight="1">
      <c r="C52" s="72"/>
    </row>
    <row r="53" spans="3:3" ht="15.75" customHeight="1">
      <c r="C53" s="72"/>
    </row>
    <row r="54" spans="3:3" ht="15.75" customHeight="1">
      <c r="C54" s="72"/>
    </row>
    <row r="55" spans="3:3" ht="15.75" customHeight="1">
      <c r="C55" s="72"/>
    </row>
    <row r="56" spans="3:3" ht="15.75" customHeight="1">
      <c r="C56" s="72"/>
    </row>
    <row r="57" spans="3:3" ht="15.75" customHeight="1">
      <c r="C57" s="72"/>
    </row>
    <row r="58" spans="3:3" ht="15.75" customHeight="1">
      <c r="C58" s="72"/>
    </row>
    <row r="59" spans="3:3" ht="15.75" customHeight="1">
      <c r="C59" s="72"/>
    </row>
    <row r="60" spans="3:3" ht="15.75" customHeight="1">
      <c r="C60" s="72"/>
    </row>
    <row r="61" spans="3:3" ht="15.75" customHeight="1">
      <c r="C61" s="72"/>
    </row>
    <row r="62" spans="3:3" ht="15.75" customHeight="1">
      <c r="C62" s="72"/>
    </row>
    <row r="63" spans="3:3" ht="15.75" customHeight="1">
      <c r="C63" s="72"/>
    </row>
    <row r="64" spans="3:3" ht="15.75" customHeight="1">
      <c r="C64" s="72"/>
    </row>
    <row r="65" spans="3:3" ht="15.75" customHeight="1">
      <c r="C65" s="72"/>
    </row>
    <row r="66" spans="3:3" ht="15.75" customHeight="1">
      <c r="C66" s="72"/>
    </row>
    <row r="67" spans="3:3" ht="15.75" customHeight="1">
      <c r="C67" s="72"/>
    </row>
    <row r="68" spans="3:3" ht="15.75" customHeight="1">
      <c r="C68" s="72"/>
    </row>
    <row r="69" spans="3:3" ht="15.75" customHeight="1">
      <c r="C69" s="72"/>
    </row>
    <row r="70" spans="3:3" ht="15.75" customHeight="1"/>
    <row r="71" spans="3:3" ht="15.75" customHeight="1"/>
    <row r="72" spans="3:3" ht="15.75" customHeight="1"/>
    <row r="73" spans="3:3" ht="15.75" customHeight="1"/>
    <row r="74" spans="3:3" ht="15.75" customHeight="1"/>
    <row r="75" spans="3:3" ht="15.75" customHeight="1"/>
    <row r="76" spans="3:3" ht="15.75" customHeight="1"/>
    <row r="77" spans="3:3" ht="15.75" customHeight="1"/>
    <row r="78" spans="3:3" ht="15.75" customHeight="1"/>
    <row r="79" spans="3:3" ht="15.75" customHeight="1"/>
    <row r="80" spans="3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7:B9"/>
    <mergeCell ref="B10:B23"/>
    <mergeCell ref="C24:C25"/>
    <mergeCell ref="B26:B27"/>
  </mergeCells>
  <conditionalFormatting sqref="D8">
    <cfRule type="expression" dxfId="4" priority="1">
      <formula>D7=0</formula>
    </cfRule>
  </conditionalFormatting>
  <conditionalFormatting sqref="E8:R8">
    <cfRule type="expression" dxfId="3" priority="2">
      <formula>E7=0</formula>
    </cfRule>
  </conditionalFormatting>
  <pageMargins left="0.39370078740157483" right="0.27559055118110237" top="0.31496062992125984" bottom="0.35433070866141736" header="0" footer="0"/>
  <pageSetup paperSize="9" orientation="landscape"/>
  <headerFooter>
    <oddFooter>&amp;Cwww.reduzacusto.com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Z996"/>
  <sheetViews>
    <sheetView showGridLines="0" workbookViewId="0">
      <selection activeCell="J13" sqref="J13:K13"/>
    </sheetView>
  </sheetViews>
  <sheetFormatPr defaultColWidth="12.625" defaultRowHeight="15" customHeight="1"/>
  <cols>
    <col min="1" max="1" width="0.625" customWidth="1"/>
    <col min="2" max="3" width="3.75" customWidth="1"/>
    <col min="4" max="4" width="9.375" customWidth="1"/>
    <col min="5" max="5" width="25.25" customWidth="1"/>
    <col min="6" max="6" width="25.375" customWidth="1"/>
    <col min="7" max="8" width="9.625" customWidth="1"/>
    <col min="9" max="9" width="6" customWidth="1"/>
    <col min="10" max="10" width="8.5" customWidth="1"/>
    <col min="11" max="12" width="16.375" customWidth="1"/>
    <col min="13" max="13" width="10.5" customWidth="1"/>
    <col min="14" max="14" width="8" customWidth="1"/>
    <col min="15" max="26" width="7.625" customWidth="1"/>
  </cols>
  <sheetData>
    <row r="1" spans="1:26" ht="15.6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15.6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5.6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9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5.6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31.5" customHeight="1">
      <c r="A6" s="80"/>
      <c r="B6" s="80"/>
      <c r="C6" s="80"/>
      <c r="D6" s="82" t="s">
        <v>109</v>
      </c>
      <c r="E6" s="187"/>
      <c r="F6" s="187"/>
      <c r="G6" s="187"/>
      <c r="H6" s="187"/>
      <c r="I6" s="187"/>
      <c r="J6" s="239"/>
      <c r="K6" s="243"/>
      <c r="L6" s="251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5.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5.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5.6">
      <c r="A9" s="80"/>
      <c r="B9" s="80"/>
      <c r="C9" s="240" t="s">
        <v>110</v>
      </c>
      <c r="D9" s="245"/>
      <c r="E9" s="245"/>
      <c r="F9" s="80"/>
      <c r="G9" s="80"/>
      <c r="H9" s="80"/>
      <c r="I9" s="80"/>
      <c r="J9" s="80"/>
      <c r="K9" s="80"/>
      <c r="L9" s="80"/>
      <c r="M9" s="81" t="s">
        <v>111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21">
      <c r="A10" s="83"/>
      <c r="B10" s="83"/>
      <c r="C10" s="188"/>
      <c r="D10" s="189" t="s">
        <v>112</v>
      </c>
      <c r="E10" s="190"/>
      <c r="F10" s="190"/>
      <c r="G10" s="190"/>
      <c r="H10" s="190"/>
      <c r="I10" s="190"/>
      <c r="J10" s="234">
        <f>'Relatório C.Custo Produtivos'!S10</f>
        <v>0</v>
      </c>
      <c r="K10" s="252"/>
      <c r="L10" s="252"/>
      <c r="M10" s="84" t="e">
        <f t="shared" ref="M10:M15" si="0">J10/$J$6</f>
        <v>#DIV/0!</v>
      </c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21">
      <c r="A11" s="83"/>
      <c r="B11" s="83"/>
      <c r="C11" s="83"/>
      <c r="D11" s="189" t="s">
        <v>113</v>
      </c>
      <c r="E11" s="190"/>
      <c r="F11" s="190"/>
      <c r="G11" s="190"/>
      <c r="H11" s="190"/>
      <c r="I11" s="190"/>
      <c r="J11" s="234" t="e">
        <f>'Relatório C.Custo Produtivos'!S13</f>
        <v>#DIV/0!</v>
      </c>
      <c r="K11" s="252"/>
      <c r="L11" s="252"/>
      <c r="M11" s="84" t="e">
        <f t="shared" si="0"/>
        <v>#DIV/0!</v>
      </c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21">
      <c r="A12" s="83"/>
      <c r="B12" s="83"/>
      <c r="C12" s="83"/>
      <c r="D12" s="189" t="s">
        <v>114</v>
      </c>
      <c r="E12" s="190"/>
      <c r="F12" s="190"/>
      <c r="G12" s="190"/>
      <c r="H12" s="190"/>
      <c r="I12" s="190"/>
      <c r="J12" s="234" t="e">
        <f>'Relatório C.Custo Produtivos'!S16</f>
        <v>#DIV/0!</v>
      </c>
      <c r="K12" s="252"/>
      <c r="L12" s="252"/>
      <c r="M12" s="84" t="e">
        <f>J12/$J$6</f>
        <v>#DIV/0!</v>
      </c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21" customHeight="1">
      <c r="A13" s="83"/>
      <c r="B13" s="83"/>
      <c r="C13" s="83"/>
      <c r="D13" s="189" t="s">
        <v>115</v>
      </c>
      <c r="E13" s="190"/>
      <c r="F13" s="190"/>
      <c r="G13" s="190"/>
      <c r="H13" s="190"/>
      <c r="I13" s="190"/>
      <c r="J13" s="238">
        <f>'Relatório C.Custo Produtivos'!S22</f>
        <v>0</v>
      </c>
      <c r="K13" s="238"/>
      <c r="L13" s="204"/>
      <c r="M13" s="84" t="e">
        <f>J13/$J$6</f>
        <v>#DIV/0!</v>
      </c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21">
      <c r="A14" s="83"/>
      <c r="B14" s="83"/>
      <c r="C14" s="83"/>
      <c r="D14" s="189" t="s">
        <v>116</v>
      </c>
      <c r="E14" s="190"/>
      <c r="F14" s="190"/>
      <c r="G14" s="190"/>
      <c r="H14" s="190"/>
      <c r="I14" s="190"/>
      <c r="J14" s="234" t="e">
        <f>'Relatório C.Custo Produtivos'!S19</f>
        <v>#DIV/0!</v>
      </c>
      <c r="K14" s="252"/>
      <c r="L14" s="252"/>
      <c r="M14" s="84" t="e">
        <f t="shared" si="0"/>
        <v>#DIV/0!</v>
      </c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25.9">
      <c r="A15" s="80"/>
      <c r="B15" s="80"/>
      <c r="C15" s="80"/>
      <c r="D15" s="80"/>
      <c r="E15" s="80"/>
      <c r="F15" s="80"/>
      <c r="G15" s="80"/>
      <c r="H15" s="80"/>
      <c r="I15" s="80"/>
      <c r="J15" s="235" t="e">
        <f>SUM(J10:L14)</f>
        <v>#DIV/0!</v>
      </c>
      <c r="K15" s="253"/>
      <c r="L15" s="253"/>
      <c r="M15" s="85" t="e">
        <f t="shared" si="0"/>
        <v>#DIV/0!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5.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5.75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5.75" customHeight="1">
      <c r="A18" s="80"/>
      <c r="B18" s="80"/>
      <c r="C18" s="80"/>
      <c r="D18" s="189" t="s">
        <v>117</v>
      </c>
      <c r="E18" s="190"/>
      <c r="F18" s="190"/>
      <c r="G18" s="190"/>
      <c r="H18" s="190"/>
      <c r="I18" s="190"/>
      <c r="J18" s="228" t="e">
        <f>J6-J15-#REF!</f>
        <v>#DIV/0!</v>
      </c>
      <c r="K18" s="252"/>
      <c r="L18" s="252"/>
      <c r="M18" s="191" t="e">
        <f>J18/J6</f>
        <v>#DIV/0!</v>
      </c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5.75" customHeight="1">
      <c r="A19" s="80"/>
      <c r="B19" s="80"/>
      <c r="C19" s="80"/>
      <c r="D19" s="189" t="s">
        <v>118</v>
      </c>
      <c r="E19" s="190"/>
      <c r="F19" s="190"/>
      <c r="G19" s="190"/>
      <c r="H19" s="190"/>
      <c r="I19" s="190"/>
      <c r="J19" s="236">
        <v>5000</v>
      </c>
      <c r="K19" s="254"/>
      <c r="L19" s="254"/>
      <c r="M19" s="192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15.75" customHeight="1">
      <c r="A20" s="80"/>
      <c r="B20" s="80"/>
      <c r="C20" s="80"/>
      <c r="D20" s="189" t="s">
        <v>119</v>
      </c>
      <c r="E20" s="190"/>
      <c r="F20" s="190"/>
      <c r="G20" s="190"/>
      <c r="H20" s="190"/>
      <c r="I20" s="190"/>
      <c r="J20" s="237">
        <v>3500</v>
      </c>
      <c r="K20" s="255"/>
      <c r="L20" s="255"/>
      <c r="M20" s="192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15.75" customHeight="1">
      <c r="A21" s="80"/>
      <c r="B21" s="80"/>
      <c r="C21" s="80"/>
      <c r="D21" s="193" t="s">
        <v>120</v>
      </c>
      <c r="E21" s="190"/>
      <c r="F21" s="190"/>
      <c r="G21" s="190"/>
      <c r="H21" s="190"/>
      <c r="I21" s="190"/>
      <c r="J21" s="228" t="e">
        <f>J18-J19-J20</f>
        <v>#DIV/0!</v>
      </c>
      <c r="K21" s="252"/>
      <c r="L21" s="252"/>
      <c r="M21" s="191" t="e">
        <f>J21/J6</f>
        <v>#DIV/0!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5.7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5.75" customHeight="1">
      <c r="A23" s="80"/>
      <c r="B23" s="80"/>
      <c r="C23" s="80"/>
      <c r="D23" s="194" t="s">
        <v>105</v>
      </c>
      <c r="E23" s="195"/>
      <c r="F23" s="195"/>
      <c r="G23" s="195"/>
      <c r="H23" s="195"/>
      <c r="I23" s="195"/>
      <c r="J23" s="229" t="e">
        <f>'Relatório C.Custo Produtivos'!S24</f>
        <v>#DIV/0!</v>
      </c>
      <c r="K23" s="252"/>
      <c r="L23" s="252"/>
      <c r="M23" s="196" t="e">
        <f>J23/J6</f>
        <v>#DIV/0!</v>
      </c>
      <c r="N23" s="86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5.7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5.75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5.7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15.7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5.7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23.25" customHeight="1">
      <c r="A29" s="80"/>
      <c r="B29" s="80"/>
      <c r="C29" s="230" t="s">
        <v>121</v>
      </c>
      <c r="D29" s="245"/>
      <c r="E29" s="245"/>
      <c r="F29" s="245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15.75" customHeight="1">
      <c r="A30" s="80"/>
      <c r="B30" s="80"/>
      <c r="C30" s="80"/>
      <c r="D30" s="80"/>
      <c r="E30" s="80"/>
      <c r="F30" s="80"/>
      <c r="G30" s="80"/>
      <c r="H30" s="231" t="s">
        <v>122</v>
      </c>
      <c r="I30" s="247"/>
      <c r="J30" s="247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30" customHeight="1">
      <c r="A31" s="80"/>
      <c r="B31" s="80"/>
      <c r="C31" s="232" t="s">
        <v>123</v>
      </c>
      <c r="D31" s="245"/>
      <c r="E31" s="245"/>
      <c r="F31" s="245"/>
      <c r="G31" s="245"/>
      <c r="H31" s="87" t="s">
        <v>124</v>
      </c>
      <c r="I31" s="233" t="s">
        <v>125</v>
      </c>
      <c r="J31" s="253"/>
      <c r="K31" s="197" t="s">
        <v>60</v>
      </c>
      <c r="L31" s="197" t="s">
        <v>105</v>
      </c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21" customHeight="1">
      <c r="A32" s="80"/>
      <c r="B32" s="80"/>
      <c r="C32" s="88">
        <v>1</v>
      </c>
      <c r="D32" s="227" t="str">
        <f>'Relatório C.Custo Produtivos'!$D$6</f>
        <v>C.Custo 1</v>
      </c>
      <c r="E32" s="256"/>
      <c r="F32" s="256"/>
      <c r="G32" s="256"/>
      <c r="H32" s="89">
        <f>'Relatório C.Custo Produtivos'!$D$7</f>
        <v>0</v>
      </c>
      <c r="I32" s="90">
        <f>'Relatório C.Custo Produtivos'!$D$8</f>
        <v>0</v>
      </c>
      <c r="J32" s="89">
        <f>'Relatório C.Custo Produtivos'!$D$9</f>
        <v>0</v>
      </c>
      <c r="K32" s="91" t="e">
        <f>'Relatório C.Custo Produtivos'!$D$23</f>
        <v>#DIV/0!</v>
      </c>
      <c r="L32" s="91" t="e">
        <f>'Relatório C.Custo Produtivos'!$D$24</f>
        <v>#DIV/0!</v>
      </c>
      <c r="M32" s="83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ht="21" customHeight="1">
      <c r="A33" s="80"/>
      <c r="B33" s="80"/>
      <c r="C33" s="88">
        <v>2</v>
      </c>
      <c r="D33" s="227" t="str">
        <f>'Relatório C.Custo Produtivos'!$E$6</f>
        <v>C.Custo 2</v>
      </c>
      <c r="E33" s="256"/>
      <c r="F33" s="256"/>
      <c r="G33" s="256"/>
      <c r="H33" s="89">
        <f>'Relatório C.Custo Produtivos'!$E$7</f>
        <v>0</v>
      </c>
      <c r="I33" s="90">
        <f>'Relatório C.Custo Produtivos'!$E$8</f>
        <v>0</v>
      </c>
      <c r="J33" s="89">
        <f>'Relatório C.Custo Produtivos'!$E$9</f>
        <v>0</v>
      </c>
      <c r="K33" s="91" t="e">
        <f>'Relatório C.Custo Produtivos'!$E$23</f>
        <v>#DIV/0!</v>
      </c>
      <c r="L33" s="91" t="e">
        <f>'Relatório C.Custo Produtivos'!$E$24</f>
        <v>#DIV/0!</v>
      </c>
      <c r="M33" s="83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21" customHeight="1">
      <c r="A34" s="80"/>
      <c r="B34" s="80"/>
      <c r="C34" s="88">
        <v>3</v>
      </c>
      <c r="D34" s="227" t="str">
        <f>'Relatório C.Custo Produtivos'!$F$6</f>
        <v>C.Custo 3</v>
      </c>
      <c r="E34" s="256"/>
      <c r="F34" s="256"/>
      <c r="G34" s="256"/>
      <c r="H34" s="89">
        <f>'Relatório C.Custo Produtivos'!$F$7</f>
        <v>0</v>
      </c>
      <c r="I34" s="90">
        <f>'Relatório C.Custo Produtivos'!$F$8</f>
        <v>0</v>
      </c>
      <c r="J34" s="89">
        <f>'Relatório C.Custo Produtivos'!$F$9</f>
        <v>0</v>
      </c>
      <c r="K34" s="91" t="e">
        <f>'Relatório C.Custo Produtivos'!$F$23</f>
        <v>#DIV/0!</v>
      </c>
      <c r="L34" s="91" t="e">
        <f>'Relatório C.Custo Produtivos'!$F$24</f>
        <v>#DIV/0!</v>
      </c>
      <c r="M34" s="83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21" customHeight="1">
      <c r="A35" s="80"/>
      <c r="B35" s="80"/>
      <c r="C35" s="88">
        <v>4</v>
      </c>
      <c r="D35" s="227" t="str">
        <f>'Relatório C.Custo Produtivos'!$G$6</f>
        <v>C.Custo 4</v>
      </c>
      <c r="E35" s="256"/>
      <c r="F35" s="256"/>
      <c r="G35" s="256"/>
      <c r="H35" s="92">
        <f>'Relatório C.Custo Produtivos'!$G$7</f>
        <v>0</v>
      </c>
      <c r="I35" s="90">
        <f>'Relatório C.Custo Produtivos'!$G$8</f>
        <v>0</v>
      </c>
      <c r="J35" s="89">
        <f>'Relatório C.Custo Produtivos'!$G$9</f>
        <v>0</v>
      </c>
      <c r="K35" s="91" t="e">
        <f>'Relatório C.Custo Produtivos'!$G$23</f>
        <v>#DIV/0!</v>
      </c>
      <c r="L35" s="91" t="e">
        <f>'Relatório C.Custo Produtivos'!$G$24</f>
        <v>#DIV/0!</v>
      </c>
      <c r="M35" s="83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spans="1:26" ht="21" customHeight="1">
      <c r="A36" s="80"/>
      <c r="B36" s="80"/>
      <c r="C36" s="88">
        <v>5</v>
      </c>
      <c r="D36" s="227" t="str">
        <f>'Relatório C.Custo Produtivos'!$H$6</f>
        <v>C.Custo 5</v>
      </c>
      <c r="E36" s="256"/>
      <c r="F36" s="256"/>
      <c r="G36" s="256"/>
      <c r="H36" s="89">
        <f>'Relatório C.Custo Produtivos'!$H$7</f>
        <v>0</v>
      </c>
      <c r="I36" s="90">
        <f>'Relatório C.Custo Produtivos'!$H$8</f>
        <v>0</v>
      </c>
      <c r="J36" s="89">
        <f>'Relatório C.Custo Produtivos'!$H$9</f>
        <v>0</v>
      </c>
      <c r="K36" s="91" t="e">
        <f>'Relatório C.Custo Produtivos'!$H$23</f>
        <v>#DIV/0!</v>
      </c>
      <c r="L36" s="91" t="e">
        <f>'Relatório C.Custo Produtivos'!$H$24</f>
        <v>#DIV/0!</v>
      </c>
      <c r="M36" s="83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1:26" ht="21" customHeight="1">
      <c r="A37" s="80"/>
      <c r="B37" s="80"/>
      <c r="C37" s="88">
        <v>6</v>
      </c>
      <c r="D37" s="227" t="str">
        <f>'Relatório C.Custo Produtivos'!$I$6</f>
        <v>C.Custo 6</v>
      </c>
      <c r="E37" s="256"/>
      <c r="F37" s="256"/>
      <c r="G37" s="256"/>
      <c r="H37" s="89">
        <f>'Relatório C.Custo Produtivos'!$I$7</f>
        <v>0</v>
      </c>
      <c r="I37" s="90">
        <f>'Relatório C.Custo Produtivos'!$I$8</f>
        <v>0</v>
      </c>
      <c r="J37" s="89">
        <f>'Relatório C.Custo Produtivos'!$I$9</f>
        <v>0</v>
      </c>
      <c r="K37" s="91" t="e">
        <f>'Relatório C.Custo Produtivos'!$I$23</f>
        <v>#DIV/0!</v>
      </c>
      <c r="L37" s="91" t="e">
        <f>'Relatório C.Custo Produtivos'!$I$24</f>
        <v>#DIV/0!</v>
      </c>
      <c r="M37" s="83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spans="1:26" ht="21" customHeight="1">
      <c r="A38" s="80"/>
      <c r="B38" s="80"/>
      <c r="C38" s="88">
        <v>7</v>
      </c>
      <c r="D38" s="227" t="str">
        <f>'Relatório C.Custo Produtivos'!$J$6</f>
        <v>C.Custo 7</v>
      </c>
      <c r="E38" s="256"/>
      <c r="F38" s="256"/>
      <c r="G38" s="256"/>
      <c r="H38" s="89">
        <f>'Relatório C.Custo Produtivos'!$J$7</f>
        <v>0</v>
      </c>
      <c r="I38" s="90">
        <f>'Relatório C.Custo Produtivos'!$J$8</f>
        <v>0</v>
      </c>
      <c r="J38" s="89">
        <f>'Relatório C.Custo Produtivos'!$J$9</f>
        <v>0</v>
      </c>
      <c r="K38" s="91" t="e">
        <f>'Relatório C.Custo Produtivos'!$J$23</f>
        <v>#DIV/0!</v>
      </c>
      <c r="L38" s="91" t="e">
        <f>'Relatório C.Custo Produtivos'!$J$24</f>
        <v>#DIV/0!</v>
      </c>
      <c r="M38" s="83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6" ht="21" customHeight="1">
      <c r="A39" s="80"/>
      <c r="B39" s="80"/>
      <c r="C39" s="88">
        <v>8</v>
      </c>
      <c r="D39" s="227" t="str">
        <f>'Relatório C.Custo Produtivos'!$K$6</f>
        <v>C.Custo 8</v>
      </c>
      <c r="E39" s="256"/>
      <c r="F39" s="256"/>
      <c r="G39" s="256"/>
      <c r="H39" s="89">
        <f>'Relatório C.Custo Produtivos'!$K$7</f>
        <v>0</v>
      </c>
      <c r="I39" s="90">
        <f>'Relatório C.Custo Produtivos'!$K$8</f>
        <v>0</v>
      </c>
      <c r="J39" s="89">
        <f>'Relatório C.Custo Produtivos'!$K$9</f>
        <v>0</v>
      </c>
      <c r="K39" s="91" t="e">
        <f>'Relatório C.Custo Produtivos'!$K$23</f>
        <v>#DIV/0!</v>
      </c>
      <c r="L39" s="91" t="e">
        <f>'Relatório C.Custo Produtivos'!$K$24</f>
        <v>#DIV/0!</v>
      </c>
      <c r="M39" s="83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spans="1:26" ht="21" customHeight="1">
      <c r="A40" s="80"/>
      <c r="B40" s="80"/>
      <c r="C40" s="88">
        <v>9</v>
      </c>
      <c r="D40" s="227" t="str">
        <f>'Relatório C.Custo Produtivos'!$L$6</f>
        <v>C.Custo 9</v>
      </c>
      <c r="E40" s="256"/>
      <c r="F40" s="256"/>
      <c r="G40" s="256"/>
      <c r="H40" s="89">
        <f>'Relatório C.Custo Produtivos'!$L$7</f>
        <v>0</v>
      </c>
      <c r="I40" s="90">
        <f>'Relatório C.Custo Produtivos'!$L$8</f>
        <v>0</v>
      </c>
      <c r="J40" s="89">
        <f>'Relatório C.Custo Produtivos'!$L$9</f>
        <v>0</v>
      </c>
      <c r="K40" s="91" t="e">
        <f>'Relatório C.Custo Produtivos'!$L$23</f>
        <v>#DIV/0!</v>
      </c>
      <c r="L40" s="91" t="e">
        <f>'Relatório C.Custo Produtivos'!$L$24</f>
        <v>#DIV/0!</v>
      </c>
      <c r="M40" s="83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spans="1:26" ht="21" customHeight="1">
      <c r="A41" s="80"/>
      <c r="B41" s="80"/>
      <c r="C41" s="88">
        <v>10</v>
      </c>
      <c r="D41" s="227" t="str">
        <f>'Relatório C.Custo Produtivos'!$M$6</f>
        <v>C.Custo 10</v>
      </c>
      <c r="E41" s="256"/>
      <c r="F41" s="256"/>
      <c r="G41" s="256"/>
      <c r="H41" s="89">
        <f>'Relatório C.Custo Produtivos'!$M$7</f>
        <v>0</v>
      </c>
      <c r="I41" s="90">
        <f>'Relatório C.Custo Produtivos'!$M$8</f>
        <v>0</v>
      </c>
      <c r="J41" s="89">
        <f>'Relatório C.Custo Produtivos'!$M$9</f>
        <v>0</v>
      </c>
      <c r="K41" s="91" t="e">
        <f>'Relatório C.Custo Produtivos'!$M$23</f>
        <v>#DIV/0!</v>
      </c>
      <c r="L41" s="91" t="e">
        <f>'Relatório C.Custo Produtivos'!$M$24</f>
        <v>#DIV/0!</v>
      </c>
      <c r="M41" s="83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spans="1:26" ht="21" customHeight="1">
      <c r="A42" s="80"/>
      <c r="B42" s="80"/>
      <c r="C42" s="88">
        <v>11</v>
      </c>
      <c r="D42" s="227" t="str">
        <f>'Relatório C.Custo Produtivos'!$N$6</f>
        <v>C.Custo 11</v>
      </c>
      <c r="E42" s="256"/>
      <c r="F42" s="256"/>
      <c r="G42" s="256"/>
      <c r="H42" s="89">
        <f>'Relatório C.Custo Produtivos'!$N$7</f>
        <v>0</v>
      </c>
      <c r="I42" s="90">
        <f>'Relatório C.Custo Produtivos'!$N$8</f>
        <v>0</v>
      </c>
      <c r="J42" s="89">
        <f>'Relatório C.Custo Produtivos'!$N$9</f>
        <v>0</v>
      </c>
      <c r="K42" s="91" t="e">
        <f>'Relatório C.Custo Produtivos'!$N$23</f>
        <v>#DIV/0!</v>
      </c>
      <c r="L42" s="91" t="e">
        <f>'Relatório C.Custo Produtivos'!$N$24</f>
        <v>#DIV/0!</v>
      </c>
      <c r="M42" s="83">
        <v>0</v>
      </c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spans="1:26" ht="21" customHeight="1">
      <c r="A43" s="80"/>
      <c r="B43" s="80"/>
      <c r="C43" s="88">
        <v>12</v>
      </c>
      <c r="D43" s="227" t="str">
        <f>'Relatório C.Custo Produtivos'!$O$6</f>
        <v>C.Custo 12</v>
      </c>
      <c r="E43" s="256"/>
      <c r="F43" s="256"/>
      <c r="G43" s="256"/>
      <c r="H43" s="89">
        <f>'Relatório C.Custo Produtivos'!$O$7</f>
        <v>0</v>
      </c>
      <c r="I43" s="90">
        <f>'Relatório C.Custo Produtivos'!$O$8</f>
        <v>0</v>
      </c>
      <c r="J43" s="89">
        <f>'Relatório C.Custo Produtivos'!$O$9</f>
        <v>0</v>
      </c>
      <c r="K43" s="91" t="e">
        <f>'Relatório C.Custo Produtivos'!$O$23</f>
        <v>#DIV/0!</v>
      </c>
      <c r="L43" s="91" t="e">
        <f>'Relatório C.Custo Produtivos'!$O$24</f>
        <v>#DIV/0!</v>
      </c>
      <c r="M43" s="83">
        <v>0</v>
      </c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ht="21" customHeight="1">
      <c r="A44" s="80"/>
      <c r="B44" s="80"/>
      <c r="C44" s="88">
        <v>13</v>
      </c>
      <c r="D44" s="227" t="str">
        <f>'Relatório C.Custo Produtivos'!$P$6</f>
        <v>C.Custo 13</v>
      </c>
      <c r="E44" s="256"/>
      <c r="F44" s="256"/>
      <c r="G44" s="256"/>
      <c r="H44" s="89">
        <f>'Relatório C.Custo Produtivos'!$P$7</f>
        <v>0</v>
      </c>
      <c r="I44" s="90">
        <f>'Relatório C.Custo Produtivos'!$P$8</f>
        <v>0</v>
      </c>
      <c r="J44" s="89">
        <f>'Relatório C.Custo Produtivos'!$P$9</f>
        <v>0</v>
      </c>
      <c r="K44" s="91" t="e">
        <f>'Relatório C.Custo Produtivos'!$P$23</f>
        <v>#DIV/0!</v>
      </c>
      <c r="L44" s="91" t="e">
        <f>'Relatório C.Custo Produtivos'!$P$24</f>
        <v>#DIV/0!</v>
      </c>
      <c r="M44" s="83">
        <v>0</v>
      </c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spans="1:26" ht="21" customHeight="1">
      <c r="A45" s="80"/>
      <c r="B45" s="80"/>
      <c r="C45" s="88">
        <v>14</v>
      </c>
      <c r="D45" s="227" t="str">
        <f>'Relatório C.Custo Produtivos'!$Q$6</f>
        <v>C.Custo 14</v>
      </c>
      <c r="E45" s="256"/>
      <c r="F45" s="256"/>
      <c r="G45" s="256"/>
      <c r="H45" s="89">
        <f>'Relatório C.Custo Produtivos'!$Q$7</f>
        <v>0</v>
      </c>
      <c r="I45" s="90">
        <f>'Relatório C.Custo Produtivos'!$Q$8</f>
        <v>0</v>
      </c>
      <c r="J45" s="89">
        <f>'Relatório C.Custo Produtivos'!$Q$9</f>
        <v>0</v>
      </c>
      <c r="K45" s="91" t="e">
        <f>'Relatório C.Custo Produtivos'!$Q$23</f>
        <v>#DIV/0!</v>
      </c>
      <c r="L45" s="91" t="e">
        <f>'Relatório C.Custo Produtivos'!$Q$24</f>
        <v>#DIV/0!</v>
      </c>
      <c r="M45" s="83">
        <v>0</v>
      </c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spans="1:26" ht="21" customHeight="1">
      <c r="A46" s="80"/>
      <c r="B46" s="80"/>
      <c r="C46" s="88">
        <v>15</v>
      </c>
      <c r="D46" s="227" t="str">
        <f>'Relatório C.Custo Produtivos'!$R$6</f>
        <v>C.Custo 15</v>
      </c>
      <c r="E46" s="256"/>
      <c r="F46" s="256"/>
      <c r="G46" s="256"/>
      <c r="H46" s="89">
        <f>'Relatório C.Custo Produtivos'!$R$7</f>
        <v>0</v>
      </c>
      <c r="I46" s="90">
        <f>'Relatório C.Custo Produtivos'!$R$8</f>
        <v>0</v>
      </c>
      <c r="J46" s="89">
        <f>'Relatório C.Custo Produtivos'!$R$9</f>
        <v>0</v>
      </c>
      <c r="K46" s="91" t="e">
        <f>'Relatório C.Custo Produtivos'!$R$23</f>
        <v>#DIV/0!</v>
      </c>
      <c r="L46" s="91" t="e">
        <f>'Relatório C.Custo Produtivos'!$R$24</f>
        <v>#DIV/0!</v>
      </c>
      <c r="M46" s="83">
        <v>0</v>
      </c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spans="1:26" ht="15.75" customHeight="1">
      <c r="A47" s="80"/>
      <c r="B47" s="80"/>
      <c r="C47" s="93"/>
      <c r="D47" s="93"/>
      <c r="E47" s="93"/>
      <c r="F47" s="93"/>
      <c r="G47" s="93"/>
      <c r="H47" s="94">
        <f>SUM(H32:H46)</f>
        <v>0</v>
      </c>
      <c r="I47" s="94"/>
      <c r="J47" s="94">
        <f t="shared" ref="J47:L47" si="1">SUM(J32:J46)</f>
        <v>0</v>
      </c>
      <c r="K47" s="95" t="e">
        <f t="shared" si="1"/>
        <v>#DIV/0!</v>
      </c>
      <c r="L47" s="95" t="e">
        <f t="shared" si="1"/>
        <v>#DIV/0!</v>
      </c>
      <c r="M47" s="83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spans="1:26" ht="15.75" customHeight="1">
      <c r="A48" s="80"/>
      <c r="B48" s="80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spans="1:26" ht="15.75" customHeight="1">
      <c r="A49" s="80"/>
      <c r="B49" s="80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ht="15.75" customHeight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5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ht="15.75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ht="15.7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ht="15.7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ht="15.7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ht="15.75" customHeight="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spans="1:26" ht="15.75" customHeight="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spans="1:26" ht="15.75" customHeight="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spans="1:26" ht="15.7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spans="1:26" ht="15.75" customHeigh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spans="1:26" ht="15.7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spans="1:26" ht="15.75" customHeigh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spans="1:26" ht="15.75" customHeigh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spans="1:26" ht="15.75" customHeigh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spans="1:26" ht="15.75" customHeigh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spans="1:26" ht="15.7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spans="1:26" ht="15.7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spans="1:26" ht="15.75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spans="1:26" ht="15.75" customHeight="1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spans="1:26" ht="15.75" customHeight="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spans="1:26" ht="15.75" customHeight="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spans="1:26" ht="15.75" customHeight="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spans="1:26" ht="15.75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spans="1:26" ht="15.75" customHeight="1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spans="1:26" ht="15.75" customHeigh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 spans="1:26" ht="15.75" customHeigh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spans="1:26" ht="15.75" customHeight="1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 spans="1:26" ht="15.75" customHeight="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 spans="1:26" ht="15.75" customHeight="1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 spans="1:26" ht="15.75" customHeight="1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 spans="1:26" ht="15.7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spans="1:26" ht="15.7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 spans="1:26" ht="15.75" customHeight="1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 spans="1:26" ht="15.7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 spans="1:26" ht="15.75" customHeight="1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spans="1:26" ht="15.75" customHeight="1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 spans="1:26" ht="15.75" customHeight="1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spans="1:26" ht="15.75" customHeight="1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 spans="1:26" ht="15.75" customHeight="1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 spans="1:26" ht="15.7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spans="1:26" ht="15.75" customHeight="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spans="1:26" ht="15.75" customHeight="1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spans="1:26" ht="15.75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spans="1:26" ht="15.75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spans="1:26" ht="15.75" customHeight="1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spans="1:26" ht="15.75" customHeight="1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spans="1:26" ht="15.75" customHeight="1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spans="1:26" ht="15.75" customHeight="1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spans="1:26" ht="15.7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spans="1:26" ht="15.7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spans="1:26" ht="15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 spans="1:26" ht="15.75" customHeight="1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spans="1:26" ht="15.75" customHeight="1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 spans="1:26" ht="15.75" customHeight="1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spans="1:26" ht="15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 spans="1:26" ht="15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 spans="1:26" ht="15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 spans="1:26" ht="15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 spans="1:26" ht="15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 spans="1:26" ht="15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 spans="1:26" ht="15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 spans="1:26" ht="15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 spans="1:26" ht="15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spans="1:26" ht="15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spans="1:26" ht="15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spans="1:26" ht="15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spans="1:26" ht="15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 spans="1:26" ht="15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 spans="1:26" ht="15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 spans="1:26" ht="15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spans="1:26" ht="15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spans="1:26" ht="15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 spans="1:26" ht="15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 spans="1:26" ht="15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 spans="1:26" ht="15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 spans="1:26" ht="15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spans="1:26" ht="15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 spans="1:26" ht="15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 spans="1:26" ht="15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 spans="1:26" ht="15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1:26" ht="15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 spans="1:26" ht="15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 spans="1:26" ht="15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 spans="1:26" ht="15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 spans="1:26" ht="15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 spans="1:26" ht="15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 spans="1:26" ht="15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 spans="1:26" ht="15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 spans="1:26" ht="15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 spans="1:26" ht="15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 spans="1:26" ht="15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 spans="1:26" ht="15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spans="1:26" ht="15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spans="1:26" ht="15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spans="1:26" ht="15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 spans="1:26" ht="15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 spans="1:26" ht="15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 spans="1:26" ht="15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 spans="1:26" ht="15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 spans="1:26" ht="15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 spans="1:26" ht="15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 spans="1:26" ht="15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 spans="1:26" ht="15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 spans="1:26" ht="15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 spans="1:26" ht="15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 spans="1:26" ht="15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spans="1:26" ht="15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 spans="1:26" ht="15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 spans="1:26" ht="15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 spans="1:26" ht="15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 spans="1:26" ht="15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 spans="1:26" ht="15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 spans="1:26" ht="15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 spans="1:26" ht="15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 spans="1:26" ht="15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 spans="1:26" ht="15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 spans="1:26" ht="15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 spans="1:26" ht="15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 spans="1:26" ht="15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 spans="1:26" ht="15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spans="1:26" ht="15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spans="1:26" ht="15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spans="1:26" ht="15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 spans="1:26" ht="15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 spans="1:26" ht="15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 spans="1:26" ht="15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 spans="1:26" ht="15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 spans="1:26" ht="15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 spans="1:26" ht="15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 spans="1:26" ht="15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 spans="1:26" ht="15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 spans="1:26" ht="15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 spans="1:26" ht="15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 spans="1:26" ht="15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 spans="1:26" ht="15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 spans="1:26" ht="15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 spans="1:26" ht="15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 spans="1:26" ht="15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 spans="1:26" ht="15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 spans="1:26" ht="15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 spans="1:26" ht="15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 spans="1:26" ht="15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 spans="1:26" ht="15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 spans="1:26" ht="15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 spans="1:26" ht="15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 spans="1:26" ht="15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 spans="1:26" ht="15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 spans="1:26" ht="15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 spans="1:26" ht="15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spans="1:26" ht="15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 spans="1:26" ht="15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 spans="1:26" ht="15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 spans="1:26" ht="15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 spans="1:26" ht="15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 spans="1:26" ht="15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 spans="1:26" ht="15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 spans="1:26" ht="15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 spans="1:26" ht="15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 spans="1:26" ht="15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 spans="1:26" ht="15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 spans="1:26" ht="15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 spans="1:26" ht="15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 spans="1:26" ht="15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 spans="1:26" ht="15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 spans="1:26" ht="15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 spans="1:26" ht="15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 spans="1:26" ht="15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 spans="1:26" ht="15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 spans="1:26" ht="15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 spans="1:26" ht="15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 spans="1:26" ht="15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 spans="1:26" ht="15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 spans="1:26" ht="15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 spans="1:26" ht="15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 spans="1:26" ht="15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spans="1:26" ht="15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spans="1:26" ht="15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spans="1:26" ht="15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 spans="1:26" ht="15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 spans="1:26" ht="15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 spans="1:26" ht="15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 spans="1:26" ht="15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 spans="1:26" ht="15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 spans="1:26" ht="15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 spans="1:26" ht="15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 spans="1:26" ht="15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 spans="1:26" ht="15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 spans="1:26" ht="15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 spans="1:26" ht="15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 spans="1:26" ht="15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 spans="1:26" ht="15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 spans="1:26" ht="15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 spans="1:26" ht="15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 spans="1:26" ht="15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 spans="1:26" ht="15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 spans="1:26" ht="15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 spans="1:26" ht="15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 spans="1:26" ht="15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 spans="1:26" ht="15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 spans="1:26" ht="15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 spans="1:26" ht="15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 spans="1:26" ht="15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 spans="1:26" ht="15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 spans="1:26" ht="15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 spans="1:26" ht="15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 spans="1:26" ht="15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 spans="1:26" ht="15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 spans="1:26" ht="15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 spans="1:26" ht="15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 spans="1:26" ht="15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 spans="1:26" ht="15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 spans="1:26" ht="15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 spans="1:26" ht="15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 spans="1:26" ht="15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 spans="1:26" ht="15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 spans="1:26" ht="15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 spans="1:26" ht="15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 spans="1:26" ht="15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 spans="1:26" ht="15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 spans="1:26" ht="15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 spans="1:26" ht="15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 spans="1:26" ht="15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 spans="1:26" ht="15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 spans="1:26" ht="15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 spans="1:26" ht="15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 spans="1:26" ht="15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 spans="1:26" ht="15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 spans="1:26" ht="15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 spans="1:26" ht="15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 spans="1:26" ht="15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 spans="1:26" ht="15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 spans="1:26" ht="15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 spans="1:26" ht="15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 spans="1:26" ht="15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 spans="1:26" ht="15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 spans="1:26" ht="15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 spans="1:26" ht="15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 spans="1:26" ht="15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 spans="1:26" ht="15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 spans="1:26" ht="15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 spans="1:26" ht="15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 spans="1:26" ht="15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 spans="1:26" ht="15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 spans="1:26" ht="15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 spans="1:26" ht="15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 spans="1:26" ht="15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 spans="1:26" ht="15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 spans="1:26" ht="15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 spans="1:26" ht="15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 spans="1:26" ht="15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 spans="1:26" ht="15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 spans="1:26" ht="15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 spans="1:26" ht="15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 spans="1:26" ht="15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 spans="1:26" ht="15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 spans="1:26" ht="15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 spans="1:26" ht="15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 spans="1:26" ht="15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 spans="1:26" ht="15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 spans="1:26" ht="15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 spans="1:26" ht="15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 spans="1:26" ht="15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 spans="1:26" ht="15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 spans="1:26" ht="15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 spans="1:26" ht="15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 spans="1:26" ht="15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 spans="1:26" ht="15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 spans="1:26" ht="15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 spans="1:26" ht="15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 spans="1:26" ht="15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 spans="1:26" ht="15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 spans="1:26" ht="15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 spans="1:26" ht="15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 spans="1:26" ht="15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 spans="1:26" ht="15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 spans="1:26" ht="15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 spans="1:26" ht="15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 spans="1:26" ht="15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 spans="1:26" ht="15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 spans="1:26" ht="15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 spans="1:26" ht="15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 spans="1:26" ht="15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 spans="1:26" ht="15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 spans="1:26" ht="15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 spans="1:26" ht="15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 spans="1:26" ht="15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 spans="1:26" ht="15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 spans="1:26" ht="15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 spans="1:26" ht="15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 spans="1:26" ht="15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 spans="1:26" ht="15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 spans="1:26" ht="15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 spans="1:26" ht="15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 spans="1:26" ht="15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 spans="1:26" ht="15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 spans="1:26" ht="15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 spans="1:26" ht="15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 spans="1:26" ht="15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 spans="1:26" ht="15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 spans="1:26" ht="15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 spans="1:26" ht="15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 spans="1:26" ht="15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 spans="1:26" ht="15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 spans="1:26" ht="15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 spans="1:26" ht="15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 spans="1:26" ht="15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 spans="1:26" ht="15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 spans="1:26" ht="15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 spans="1:26" ht="15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 spans="1:26" ht="15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 spans="1:26" ht="15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 spans="1:26" ht="15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 spans="1:26" ht="15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 spans="1:26" ht="15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 spans="1:26" ht="15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 spans="1:26" ht="15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 spans="1:26" ht="15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 spans="1:26" ht="15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 spans="1:26" ht="15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 spans="1:26" ht="15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 spans="1:26" ht="15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 spans="1:26" ht="15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 spans="1:26" ht="15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 spans="1:26" ht="15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 spans="1:26" ht="15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 spans="1:26" ht="15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 spans="1:26" ht="15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 spans="1:26" ht="15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 spans="1:26" ht="15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 spans="1:26" ht="15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 spans="1:26" ht="15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 spans="1:26" ht="15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 spans="1:26" ht="15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 spans="1:26" ht="15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 spans="1:26" ht="15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 spans="1:26" ht="15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 spans="1:26" ht="15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 spans="1:26" ht="15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 spans="1:26" ht="15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 spans="1:26" ht="15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 spans="1:26" ht="15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 spans="1:26" ht="15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 spans="1:26" ht="15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 spans="1:26" ht="15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 spans="1:26" ht="15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 spans="1:26" ht="15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 spans="1:26" ht="15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 spans="1:26" ht="15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 spans="1:26" ht="15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 spans="1:26" ht="15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 spans="1:26" ht="15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 spans="1:26" ht="15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 spans="1:26" ht="15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 spans="1:26" ht="15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 spans="1:26" ht="15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 spans="1:26" ht="15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 spans="1:26" ht="15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 spans="1:26" ht="15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 spans="1:26" ht="15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 spans="1:26" ht="15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 spans="1:26" ht="15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 spans="1:26" ht="15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 spans="1:26" ht="15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 spans="1:26" ht="15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 spans="1:26" ht="15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 spans="1:26" ht="15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 spans="1:26" ht="15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 spans="1:26" ht="15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 spans="1:26" ht="15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 spans="1:26" ht="15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 spans="1:26" ht="15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 spans="1:26" ht="15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 spans="1:26" ht="15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 spans="1:26" ht="15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 spans="1:26" ht="15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 spans="1:26" ht="15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 spans="1:26" ht="15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 spans="1:26" ht="15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 spans="1:26" ht="15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 spans="1:26" ht="15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 spans="1:26" ht="15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 spans="1:26" ht="15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 spans="1:26" ht="15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 spans="1:26" ht="15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 spans="1:26" ht="15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 spans="1:26" ht="15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 spans="1:26" ht="15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 spans="1:26" ht="15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 spans="1:26" ht="15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 spans="1:26" ht="15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 spans="1:26" ht="15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 spans="1:26" ht="15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 spans="1:26" ht="15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 spans="1:26" ht="15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 spans="1:26" ht="15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 spans="1:26" ht="15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 spans="1:26" ht="15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 spans="1:26" ht="15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 spans="1:26" ht="15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 spans="1:26" ht="15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 spans="1:26" ht="15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 spans="1:26" ht="15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 spans="1:26" ht="15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 spans="1:26" ht="15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 spans="1:26" ht="15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 spans="1:26" ht="15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 spans="1:26" ht="15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 spans="1:26" ht="15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 spans="1:26" ht="15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 spans="1:26" ht="15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 spans="1:26" ht="15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 spans="1:26" ht="15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 spans="1:26" ht="15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 spans="1:26" ht="15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 spans="1:26" ht="15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 spans="1:26" ht="15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 spans="1:26" ht="15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 spans="1:26" ht="15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 spans="1:26" ht="15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 spans="1:26" ht="15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 spans="1:26" ht="15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 spans="1:26" ht="15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 spans="1:26" ht="15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 spans="1:26" ht="15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 spans="1:26" ht="15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 spans="1:26" ht="15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 spans="1:26" ht="15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 spans="1:26" ht="15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 spans="1:26" ht="15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 spans="1:26" ht="15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 spans="1:26" ht="15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 spans="1:26" ht="15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 spans="1:26" ht="15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 spans="1:26" ht="15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 spans="1:26" ht="15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 spans="1:26" ht="15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 spans="1:26" ht="15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 spans="1:26" ht="15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 spans="1:26" ht="15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 spans="1:26" ht="15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 spans="1:26" ht="15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 spans="1:26" ht="15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 spans="1:26" ht="15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 spans="1:26" ht="15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 spans="1:26" ht="15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 spans="1:26" ht="15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 spans="1:26" ht="15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 spans="1:26" ht="15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 spans="1:26" ht="15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 spans="1:26" ht="15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 spans="1:26" ht="15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 spans="1:26" ht="15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 spans="1:26" ht="15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 spans="1:26" ht="15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 spans="1:26" ht="15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 spans="1:26" ht="15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 spans="1:26" ht="15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 spans="1:26" ht="15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 spans="1:26" ht="15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 spans="1:26" ht="15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 spans="1:26" ht="15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 spans="1:26" ht="15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 spans="1:26" ht="15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 spans="1:26" ht="15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 spans="1:26" ht="15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 spans="1:26" ht="15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 spans="1:26" ht="15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 spans="1:26" ht="15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 spans="1:26" ht="15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 spans="1:26" ht="15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 spans="1:26" ht="15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 spans="1:26" ht="15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 spans="1:26" ht="15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 spans="1:26" ht="15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 spans="1:26" ht="15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 spans="1:26" ht="15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 spans="1:26" ht="15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 spans="1:26" ht="15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 spans="1:26" ht="15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 spans="1:26" ht="15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 spans="1:26" ht="15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 spans="1:26" ht="15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 spans="1:26" ht="15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 spans="1:26" ht="15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 spans="1:26" ht="15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 spans="1:26" ht="15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 spans="1:26" ht="15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 spans="1:26" ht="15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 spans="1:26" ht="15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 spans="1:26" ht="15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 spans="1:26" ht="15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 spans="1:26" ht="15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 spans="1:26" ht="15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 spans="1:26" ht="15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 spans="1:26" ht="15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 spans="1:26" ht="15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 spans="1:26" ht="15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 spans="1:26" ht="15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 spans="1:26" ht="15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 spans="1:26" ht="15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 spans="1:26" ht="15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 spans="1:26" ht="15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 spans="1:26" ht="15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 spans="1:26" ht="15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 spans="1:26" ht="15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 spans="1:26" ht="15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 spans="1:26" ht="15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 spans="1:26" ht="15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 spans="1:26" ht="15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 spans="1:26" ht="15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 spans="1:26" ht="15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 spans="1:26" ht="15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 spans="1:26" ht="15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 spans="1:26" ht="15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 spans="1:26" ht="15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 spans="1:26" ht="15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 spans="1:26" ht="15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 spans="1:26" ht="15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 spans="1:26" ht="15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 spans="1:26" ht="15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 spans="1:26" ht="15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 spans="1:26" ht="15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 spans="1:26" ht="15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 spans="1:26" ht="15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 spans="1:26" ht="15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 spans="1:26" ht="15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 spans="1:26" ht="15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 spans="1:26" ht="15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 spans="1:26" ht="15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 spans="1:26" ht="15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 spans="1:26" ht="15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 spans="1:26" ht="15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 spans="1:26" ht="15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 spans="1:26" ht="15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 spans="1:26" ht="15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 spans="1:26" ht="15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 spans="1:26" ht="15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 spans="1:26" ht="15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 spans="1:26" ht="15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 spans="1:26" ht="15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 spans="1:26" ht="15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 spans="1:26" ht="15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 spans="1:26" ht="15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 spans="1:26" ht="15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 spans="1:26" ht="15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 spans="1:26" ht="15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 spans="1:26" ht="15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 spans="1:26" ht="15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 spans="1:26" ht="15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 spans="1:26" ht="15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 spans="1:26" ht="15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 spans="1:26" ht="15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 spans="1:26" ht="15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 spans="1:26" ht="15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 spans="1:26" ht="15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 spans="1:26" ht="15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 spans="1:26" ht="15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 spans="1:26" ht="15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 spans="1:26" ht="15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 spans="1:26" ht="15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 spans="1:26" ht="15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 spans="1:26" ht="15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 spans="1:26" ht="15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 spans="1:26" ht="15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 spans="1:26" ht="15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 spans="1:26" ht="15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 spans="1:26" ht="15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 spans="1:26" ht="15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 spans="1:26" ht="15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 spans="1:26" ht="15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 spans="1:26" ht="15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 spans="1:26" ht="15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 spans="1:26" ht="15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 spans="1:26" ht="15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 spans="1:26" ht="15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 spans="1:26" ht="15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 spans="1:26" ht="15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 spans="1:26" ht="15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 spans="1:26" ht="15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 spans="1:26" ht="15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 spans="1:26" ht="15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 spans="1:26" ht="15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 spans="1:26" ht="15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 spans="1:26" ht="15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 spans="1:26" ht="15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 spans="1:26" ht="15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 spans="1:26" ht="15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 spans="1:26" ht="15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 spans="1:26" ht="15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 spans="1:26" ht="15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 spans="1:26" ht="15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 spans="1:26" ht="15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 spans="1:26" ht="15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 spans="1:26" ht="15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 spans="1:26" ht="15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 spans="1:26" ht="15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 spans="1:26" ht="15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 spans="1:26" ht="15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 spans="1:26" ht="15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 spans="1:26" ht="15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 spans="1:26" ht="15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 spans="1:26" ht="15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 spans="1:26" ht="15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 spans="1:26" ht="15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 spans="1:26" ht="15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 spans="1:26" ht="15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 spans="1:26" ht="15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 spans="1:26" ht="15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 spans="1:26" ht="15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 spans="1:26" ht="15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 spans="1:26" ht="15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 spans="1:26" ht="15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 spans="1:26" ht="15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 spans="1:26" ht="15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 spans="1:26" ht="15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 spans="1:26" ht="15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 spans="1:26" ht="15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 spans="1:26" ht="15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 spans="1:26" ht="15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 spans="1:26" ht="15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 spans="1:26" ht="15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 spans="1:26" ht="15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 spans="1:26" ht="15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 spans="1:26" ht="15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 spans="1:26" ht="15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 spans="1:26" ht="15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 spans="1:26" ht="15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 spans="1:26" ht="15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 spans="1:26" ht="15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 spans="1:26" ht="15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 spans="1:26" ht="15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 spans="1:26" ht="15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 spans="1:26" ht="15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 spans="1:26" ht="15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 spans="1:26" ht="15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 spans="1:26" ht="15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 spans="1:26" ht="15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 spans="1:26" ht="15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 spans="1:26" ht="15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 spans="1:26" ht="15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 spans="1:26" ht="15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 spans="1:26" ht="15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 spans="1:26" ht="15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 spans="1:26" ht="15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 spans="1:26" ht="15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 spans="1:26" ht="15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 spans="1:26" ht="15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 spans="1:26" ht="15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 spans="1:26" ht="15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 spans="1:26" ht="15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 spans="1:26" ht="15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 spans="1:26" ht="15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 spans="1:26" ht="15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 spans="1:26" ht="15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 spans="1:26" ht="15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 spans="1:26" ht="15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 spans="1:26" ht="15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 spans="1:26" ht="15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 spans="1:26" ht="15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 spans="1:26" ht="15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 spans="1:26" ht="15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 spans="1:26" ht="15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 spans="1:26" ht="15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 spans="1:26" ht="15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 spans="1:26" ht="15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 spans="1:26" ht="15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 spans="1:26" ht="15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 spans="1:26" ht="15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 spans="1:26" ht="15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 spans="1:26" ht="15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 spans="1:26" ht="15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 spans="1:26" ht="15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 spans="1:26" ht="15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 spans="1:26" ht="15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 spans="1:26" ht="15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 spans="1:26" ht="15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 spans="1:26" ht="15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 spans="1:26" ht="15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 spans="1:26" ht="15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 spans="1:26" ht="15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 spans="1:26" ht="15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 spans="1:26" ht="15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 spans="1:26" ht="15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 spans="1:26" ht="15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 spans="1:26" ht="15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 spans="1:26" ht="15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 spans="1:26" ht="15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 spans="1:26" ht="15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 spans="1:26" ht="15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 spans="1:26" ht="15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 spans="1:26" ht="15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 spans="1:26" ht="15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 spans="1:26" ht="15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 spans="1:26" ht="15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 spans="1:26" ht="15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 spans="1:26" ht="15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 spans="1:26" ht="15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 spans="1:26" ht="15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 spans="1:26" ht="15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 spans="1:26" ht="15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 spans="1:26" ht="15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 spans="1:26" ht="15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 spans="1:26" ht="15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 spans="1:26" ht="15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 spans="1:26" ht="15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 spans="1:26" ht="15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 spans="1:26" ht="15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 spans="1:26" ht="15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 spans="1:26" ht="15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 spans="1:26" ht="15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 spans="1:26" ht="15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 spans="1:26" ht="15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 spans="1:26" ht="15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 spans="1:26" ht="15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 spans="1:26" ht="15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 spans="1:26" ht="15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 spans="1:26" ht="15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 spans="1:26" ht="15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 spans="1:26" ht="15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 spans="1:26" ht="15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 spans="1:26" ht="15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 spans="1:26" ht="15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 spans="1:26" ht="15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 spans="1:26" ht="15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 spans="1:26" ht="15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 spans="1:26" ht="15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 spans="1:26" ht="15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 spans="1:26" ht="15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 spans="1:26" ht="15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 spans="1:26" ht="15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 spans="1:26" ht="15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 spans="1:26" ht="15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 spans="1:26" ht="15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 spans="1:26" ht="15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 spans="1:26" ht="15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 spans="1:26" ht="15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 spans="1:26" ht="15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 spans="1:26" ht="15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 spans="1:26" ht="15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 spans="1:26" ht="15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 spans="1:26" ht="15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 spans="1:26" ht="15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 spans="1:26" ht="15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 spans="1:26" ht="15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 spans="1:26" ht="15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 spans="1:26" ht="15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 spans="1:26" ht="15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 spans="1:26" ht="15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 spans="1:26" ht="15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 spans="1:26" ht="15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 spans="1:26" ht="15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 spans="1:26" ht="15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 spans="1:26" ht="15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 spans="1:26" ht="15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 spans="1:26" ht="15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 spans="1:26" ht="15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 spans="1:26" ht="15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 spans="1:26" ht="15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 spans="1:26" ht="15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 spans="1:26" ht="15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 spans="1:26" ht="15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 spans="1:26" ht="15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 spans="1:26" ht="15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 spans="1:26" ht="15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 spans="1:26" ht="15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 spans="1:26" ht="15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 spans="1:26" ht="15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 spans="1:26" ht="15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 spans="1:26" ht="15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 spans="1:26" ht="15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 spans="1:26" ht="15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 spans="1:26" ht="15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 spans="1:26" ht="15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 spans="1:26" ht="15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 spans="1:26" ht="15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 spans="1:26" ht="15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 spans="1:26" ht="15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 spans="1:26" ht="15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 spans="1:26" ht="15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 spans="1:26" ht="15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 spans="1:26" ht="15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 spans="1:26" ht="15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 spans="1:26" ht="15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 spans="1:26" ht="15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 spans="1:26" ht="15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 spans="1:26" ht="15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 spans="1:26" ht="15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 spans="1:26" ht="15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 spans="1:26" ht="15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 spans="1:26" ht="15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 spans="1:26" ht="15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 spans="1:26" ht="15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 spans="1:26" ht="15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 spans="1:26" ht="15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 spans="1:26" ht="15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 spans="1:26" ht="15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 spans="1:26" ht="15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 spans="1:26" ht="15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 spans="1:26" ht="15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 spans="1:26" ht="15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 spans="1:26" ht="15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 spans="1:26" ht="15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 spans="1:26" ht="15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 spans="1:26" ht="15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 spans="1:26" ht="15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 spans="1:26" ht="15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 spans="1:26" ht="15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 spans="1:26" ht="15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 spans="1:26" ht="15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 spans="1:26" ht="15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 spans="1:26" ht="15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 spans="1:26" ht="15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 spans="1:26" ht="15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 spans="1:26" ht="15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 spans="1:26" ht="15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 spans="1:26" ht="15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 spans="1:26" ht="15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 spans="1:26" ht="15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 spans="1:26" ht="15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 spans="1:26" ht="15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 spans="1:26" ht="15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 spans="1:26" ht="15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 spans="1:26" ht="15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 spans="1:26" ht="15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 spans="1:26" ht="15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 spans="1:26" ht="15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 spans="1:26" ht="15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 spans="1:26" ht="15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 spans="1:26" ht="15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 spans="1:26" ht="15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 spans="1:26" ht="15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 spans="1:26" ht="15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 spans="1:26" ht="15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 spans="1:26" ht="15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 spans="1:26" ht="15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 spans="1:26" ht="15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 spans="1:26" ht="15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 spans="1:26" ht="15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 spans="1:26" ht="15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 spans="1:26" ht="15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 spans="1:26" ht="15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 spans="1:26" ht="15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 spans="1:26" ht="15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 spans="1:26" ht="15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 spans="1:26" ht="15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 spans="1:26" ht="15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 spans="1:26" ht="15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 spans="1:26" ht="15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 spans="1:26" ht="15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 spans="1:26" ht="15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 spans="1:26" ht="15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 spans="1:26" ht="15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 spans="1:26" ht="15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 spans="1:26" ht="15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 spans="1:26" ht="15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 spans="1:26" ht="15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 spans="1:26" ht="15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 spans="1:26" ht="15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 spans="1:26" ht="15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 spans="1:26" ht="15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 spans="1:26" ht="15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 spans="1:26" ht="15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 spans="1:26" ht="15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 spans="1:26" ht="15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 spans="1:26" ht="15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 spans="1:26" ht="15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 spans="1:26" ht="15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 spans="1:26" ht="15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 spans="1:26" ht="15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 spans="1:26" ht="15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 spans="1:26" ht="15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 spans="1:26" ht="15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 spans="1:26" ht="15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 spans="1:26" ht="15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 spans="1:26" ht="15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 spans="1:26" ht="15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 spans="1:26" ht="15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 spans="1:26" ht="15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 spans="1:26" ht="15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 spans="1:26" ht="15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 spans="1:26" ht="15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 spans="1:26" ht="15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 spans="1:26" ht="15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 spans="1:26" ht="15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 spans="1:26" ht="15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 spans="1:26" ht="15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 spans="1:26" ht="15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 spans="1:26" ht="15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 spans="1:26" ht="15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 spans="1:26" ht="15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 spans="1:26" ht="15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 spans="1:26" ht="15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 spans="1:26" ht="15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 spans="1:26" ht="15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 spans="1:26" ht="15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 spans="1:26" ht="15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 spans="1:26" ht="15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 spans="1:26" ht="15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 spans="1:26" ht="15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 spans="1:26" ht="15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 spans="1:26" ht="15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 spans="1:26" ht="15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 spans="1:26" ht="15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 spans="1:26" ht="15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 spans="1:26" ht="15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 spans="1:26" ht="15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 spans="1:26" ht="15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 spans="1:26" ht="15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 spans="1:26" ht="15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 spans="1:26" ht="15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 spans="1:26" ht="15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 spans="1:26" ht="15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 spans="1:26" ht="15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 spans="1:26" ht="15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 spans="1:26" ht="15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 spans="1:26" ht="15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 spans="1:26" ht="15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 spans="1:26" ht="15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 spans="1:26" ht="15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 spans="1:26" ht="15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 spans="1:26" ht="15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 spans="1:26" ht="15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 spans="1:26" ht="15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 spans="1:26" ht="15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 spans="1:26" ht="15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 spans="1:26" ht="15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 spans="1:26" ht="15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 spans="1:26" ht="15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 spans="1:26" ht="15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 spans="1:26" ht="15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 spans="1:26" ht="15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 spans="1:26" ht="15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 spans="1:26" ht="15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 spans="1:26" ht="15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 spans="1:26" ht="15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 spans="1:26" ht="15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 spans="1:26" ht="15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 spans="1:26" ht="15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 spans="1:26" ht="15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 spans="1:26" ht="15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 spans="1:26" ht="15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 spans="1:26" ht="15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 spans="1:26" ht="15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 spans="1:26" ht="15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 spans="1:26" ht="15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 spans="1:26" ht="15.75" customHeight="1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</sheetData>
  <mergeCells count="32">
    <mergeCell ref="J13:K13"/>
    <mergeCell ref="J6:L6"/>
    <mergeCell ref="C9:E9"/>
    <mergeCell ref="J10:L10"/>
    <mergeCell ref="J11:L11"/>
    <mergeCell ref="J12:L12"/>
    <mergeCell ref="J14:L14"/>
    <mergeCell ref="J15:L15"/>
    <mergeCell ref="J18:L18"/>
    <mergeCell ref="J19:L19"/>
    <mergeCell ref="J20:L20"/>
    <mergeCell ref="J21:L21"/>
    <mergeCell ref="J23:L23"/>
    <mergeCell ref="C29:F29"/>
    <mergeCell ref="H30:J30"/>
    <mergeCell ref="C31:G31"/>
    <mergeCell ref="I31:J31"/>
    <mergeCell ref="D44:G44"/>
    <mergeCell ref="D45:G45"/>
    <mergeCell ref="D46:G46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</mergeCells>
  <conditionalFormatting sqref="J18:M18">
    <cfRule type="cellIs" dxfId="2" priority="1" operator="lessThan">
      <formula>0</formula>
    </cfRule>
  </conditionalFormatting>
  <conditionalFormatting sqref="J21:M21">
    <cfRule type="cellIs" dxfId="1" priority="2" operator="lessThan">
      <formula>0</formula>
    </cfRule>
  </conditionalFormatting>
  <conditionalFormatting sqref="J23:M23">
    <cfRule type="cellIs" dxfId="0" priority="3" operator="lessThan">
      <formula>0</formula>
    </cfRule>
  </conditionalFormatting>
  <pageMargins left="0.39370078740157483" right="0.27559055118110237" top="0.31496062992125984" bottom="0.35433070866141736" header="0" footer="0"/>
  <pageSetup paperSize="9" orientation="portrait"/>
  <headerFooter>
    <oddFooter>&amp;Cwww.reduzacusto.com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estagiario</dc:creator>
  <cp:keywords/>
  <dc:description/>
  <cp:lastModifiedBy>Flávio Luis de Souza Lima  | V&amp;F</cp:lastModifiedBy>
  <cp:revision/>
  <dcterms:created xsi:type="dcterms:W3CDTF">2023-02-13T13:29:02Z</dcterms:created>
  <dcterms:modified xsi:type="dcterms:W3CDTF">2025-11-28T11:55:52Z</dcterms:modified>
  <cp:category/>
  <cp:contentStatus/>
</cp:coreProperties>
</file>